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" windowHeight="0" firstSheet="1" activeTab="1"/>
  </bookViews>
  <sheets>
    <sheet name="COURS" sheetId="2" state="veryHidden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G13" i="2"/>
  <c r="G11" i="2" l="1"/>
  <c r="G7" i="2"/>
  <c r="G16" i="2" l="1"/>
  <c r="G15" i="2"/>
  <c r="G9" i="2"/>
  <c r="G10" i="2"/>
  <c r="G12" i="2"/>
  <c r="G14" i="2"/>
  <c r="G17" i="2"/>
  <c r="G18" i="2"/>
  <c r="G19" i="2"/>
  <c r="G21" i="2"/>
  <c r="G22" i="2"/>
  <c r="G23" i="2"/>
  <c r="G8" i="2"/>
  <c r="G6" i="2" l="1"/>
  <c r="T41" i="2" l="1"/>
  <c r="Q34" i="2" l="1"/>
  <c r="U8" i="2" l="1"/>
  <c r="F22" i="3" l="1"/>
  <c r="N31" i="2" l="1"/>
  <c r="N29" i="2"/>
  <c r="N28" i="2"/>
  <c r="N27" i="2"/>
  <c r="N26" i="2"/>
  <c r="N25" i="2"/>
  <c r="N24" i="2"/>
  <c r="N23" i="2"/>
  <c r="N22" i="2"/>
  <c r="N21" i="2"/>
  <c r="F21" i="3"/>
  <c r="N19" i="2"/>
  <c r="F11" i="3"/>
  <c r="N17" i="2"/>
  <c r="N16" i="2"/>
  <c r="N15" i="2"/>
  <c r="N14" i="2"/>
  <c r="U31" i="2" l="1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  <c r="N30" i="2"/>
  <c r="U30" i="2"/>
  <c r="F25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<sst xmlns="http://schemas.openxmlformats.org/spreadsheetml/2006/main" count="304" uniqueCount="123">
  <si>
    <t xml:space="preserve"> 01</t>
  </si>
  <si>
    <t xml:space="preserve"> 03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</si>
  <si>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</si>
  <si>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</si>
  <si>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</si>
  <si>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</si>
  <si>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</si>
  <si>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</si>
  <si>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</si>
  <si>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</si>
  <si>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</si>
  <si>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</si>
  <si>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</si>
  <si>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</si>
  <si>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</si>
  <si>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</si>
  <si>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</si>
  <si>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</si>
  <si>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</si>
  <si>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</si>
  <si>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</si>
  <si>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</si>
  <si>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</si>
  <si>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</si>
  <si>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</si>
  <si>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</si>
  <si>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</si>
  <si>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</si>
  <si>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</si>
  <si>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</si>
  <si>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</si>
  <si>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</si>
  <si>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</si>
  <si>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</si>
  <si>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</si>
  <si>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</si>
  <si>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</si>
  <si>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</si>
  <si>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</si>
  <si>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</si>
  <si>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</si>
  <si>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</si>
  <si>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</si>
  <si>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</si>
  <si>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</si>
  <si>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</si>
  <si>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</si>
  <si>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</si>
  <si>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</si>
  <si>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</si>
  <si>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</si>
  <si>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</si>
  <si>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</si>
  <si>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</si>
  <si>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</si>
  <si>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</si>
  <si>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</si>
  <si>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</si>
  <si>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</si>
  <si>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</si>
  <si>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</si>
  <si>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</si>
  <si>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</si>
  <si>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</si>
  <si>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</si>
  <si>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</si>
  <si>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</si>
  <si>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</si>
  <si>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</si>
  <si>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</si>
  <si>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</si>
  <si>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</si>
  <si>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</si>
  <si>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</si>
  <si>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</si>
  <si>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</si>
  <si>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</si>
  <si>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</si>
  <si>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</si>
  <si>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</si>
  <si>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</si>
  <si>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</si>
  <si>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</si>
  <si>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</si>
  <si>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</si>
  <si>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</si>
  <si>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</si>
  <si>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</si>
  <si>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</si>
  <si>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</si>
  <si>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</si>
  <si>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</si>
  <si>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</si>
  <si>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</si>
  <si>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</si>
  <si>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</si>
  <si>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</si>
  <si>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</si>
  <si>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</si>
  <si>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</si>
  <si>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</si>
  <si>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</si>
  <si>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</si>
  <si>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</si>
  <si>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</si>
  <si>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</si>
  <si>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</si>
  <si>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</si>
  <si>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</si>
  <si>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</si>
  <si>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</si>
  <si>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</si>
  <si>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</si>
  <si>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</si>
  <si>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</si>
  <si>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</si>
  <si>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</si>
  <si>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</si>
  <si>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 xml:space="preserve">                         </t>
  </si>
  <si>
    <t>-</t>
  </si>
  <si>
    <r>
      <t xml:space="preserve">COURS MOYENS DES DEVISES APPLICABLES A PARTIR DU </t>
    </r>
    <r>
      <rPr>
        <b/>
        <u/>
        <sz val="11"/>
        <rFont val="Arial"/>
        <family val="2"/>
      </rPr>
      <t>18 août 2025</t>
    </r>
  </si>
  <si>
    <t xml:space="preserve">  N°130 MEF/SG/DGD/DSC</t>
  </si>
  <si>
    <t>11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</si>
</sst>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name val="Perpetua Titling MT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164" fontId="11" fillId="0" borderId="0" xfId="1" applyNumberFormat="1" applyFont="1" applyAlignment="1">
      <alignment horizontal="center"/>
    </xf>
    <xf numFmtId="0" fontId="26" fillId="0" borderId="1" xfId="1" applyFont="1" applyBorder="1"/>
    <xf numFmtId="43" fontId="27" fillId="0" borderId="1" xfId="1" quotePrefix="1" applyNumberFormat="1" applyFont="1" applyBorder="1"/>
    <xf numFmtId="165" fontId="1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7" fillId="3" borderId="0" xfId="1" applyFont="1" applyFill="1" applyAlignment="1">
      <alignment horizontal="left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 editAs="oneCell">
    <xdr:from>
      <xdr:col>8</xdr:col>
      <xdr:colOff>403226</xdr:colOff>
      <xdr:row>0</xdr:row>
      <xdr:rowOff>158750</xdr:rowOff>
    </xdr:from>
    <xdr:to>
      <xdr:col>9</xdr:col>
      <xdr:colOff>877359</xdr:colOff>
      <xdr:row>4</xdr:row>
      <xdr:rowOff>66463</xdr:rowOff>
    </xdr:to>
    <xdr:pic>
      <xdr:nvPicPr>
        <xdr:cNvPr id="8" name="Imag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6" y="158750"/>
          <a:ext cx="908050" cy="754380"/>
        </a:xfrm>
        <a:prstGeom prst="rect">
          <a:avLst/>
        </a:prstGeom>
      </xdr:spPr>
    </xdr:pic>
    <xdr:clientData/>
  </xdr:twoCellAnchor>
  <xdr:twoCellAnchor editAs="oneCell">
    <xdr:from>
      <xdr:col>16</xdr:col>
      <xdr:colOff>217100</xdr:colOff>
      <xdr:row>0</xdr:row>
      <xdr:rowOff>130527</xdr:rowOff>
    </xdr:from>
    <xdr:to>
      <xdr:col>16</xdr:col>
      <xdr:colOff>1125150</xdr:colOff>
      <xdr:row>4</xdr:row>
      <xdr:rowOff>38240</xdr:rowOff>
    </xdr:to>
    <xdr:pic>
      <xdr:nvPicPr>
        <xdr:cNvPr id="9" name="Image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1517" y="130527"/>
          <a:ext cx="908050" cy="754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778750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:a16="http://schemas.microsoft.com/office/drawing/2014/main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781049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:a16="http://schemas.microsoft.com/office/drawing/2014/main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:a16="http://schemas.microsoft.com/office/drawing/2014/main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:a16="http://schemas.microsoft.com/office/drawing/2014/main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:a16="http://schemas.microsoft.com/office/drawing/2014/main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:a16="http://schemas.microsoft.com/office/drawing/2014/main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:a16="http://schemas.microsoft.com/office/drawing/2014/main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:a16="http://schemas.microsoft.com/office/drawing/2014/main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:a16="http://schemas.microsoft.com/office/drawing/2014/main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codeName="Feuil1"/>
  <dimension ref="A1:U116"/>
  <sheetViews>
    <sheetView showGridLines="0" zoomScale="90" zoomScaleNormal="90" zoomScaleSheetLayoutView="50" workbookViewId="0">
      <selection activeCell="D9" sqref="D9"/>
    </sheetView>
  </sheetViews>
  <sheetFormatPr baseColWidth="10" defaultColWidth="11.140625" defaultRowHeight="12" x14ac:dyDescent="0.15"/>
  <cols>
    <col min="1" max="1" width="26.140625" style="1" customWidth="1"/>
    <col min="2" max="6" width="16.7109375" style="1" customWidth="1"/>
    <col min="7" max="7" width="20.42578125" style="1" customWidth="1"/>
    <col min="8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0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95"/>
      <c r="B5" s="8" t="s">
        <v>0</v>
      </c>
      <c r="C5" s="8">
        <v>2</v>
      </c>
      <c r="D5" s="8" t="s">
        <v>1</v>
      </c>
      <c r="E5" s="8">
        <v>4</v>
      </c>
      <c r="F5" s="8">
        <v>5</v>
      </c>
      <c r="G5" s="9" t="s">
        <v>2</v>
      </c>
      <c r="I5" s="3"/>
      <c r="J5" s="10" t="s">
        <v>3</v>
      </c>
      <c r="K5" s="10" t="s">
        <v>3</v>
      </c>
      <c r="L5" s="10"/>
      <c r="M5" s="3"/>
      <c r="N5" s="3"/>
      <c r="Q5" s="10" t="s">
        <v>3</v>
      </c>
      <c r="R5" s="10" t="s">
        <v>3</v>
      </c>
      <c r="S5" s="10"/>
      <c r="T5" s="3"/>
      <c r="U5" s="3"/>
    </row>
    <row r="6" spans="1:21" ht="18.75" customHeight="1" x14ac:dyDescent="0.35">
      <c r="A6" s="11" t="s">
        <v>4</v>
      </c>
      <c r="B6" s="12">
        <v>5104.78</v>
      </c>
      <c r="C6" s="12">
        <v>5103.24</v>
      </c>
      <c r="D6" s="13">
        <v>5107.3599999999997</v>
      </c>
      <c r="E6" s="12">
        <v>5122.8999999999996</v>
      </c>
      <c r="F6" s="14">
        <v>5126.68</v>
      </c>
      <c r="G6" s="15">
        <f>SUM(B6:F6)/COUNT(B6:F6)</f>
        <v>5112.9920000000002</v>
      </c>
      <c r="J6" s="101" t="s">
        <v>5</v>
      </c>
      <c r="K6" s="101"/>
      <c r="L6" s="101"/>
      <c r="M6" s="101"/>
      <c r="N6" s="101"/>
      <c r="Q6" s="101" t="s">
        <v>5</v>
      </c>
      <c r="R6" s="101"/>
      <c r="S6" s="101"/>
      <c r="T6" s="101"/>
      <c r="U6" s="101"/>
    </row>
    <row r="7" spans="1:21" ht="12.75" x14ac:dyDescent="0.2">
      <c r="A7" s="11" t="s">
        <v>6</v>
      </c>
      <c r="B7" s="12">
        <v>4436.62</v>
      </c>
      <c r="C7" s="12">
        <v>4439.83</v>
      </c>
      <c r="D7" s="16">
        <v>4439.6099999999997</v>
      </c>
      <c r="E7" s="12">
        <v>4432.8999999999996</v>
      </c>
      <c r="F7" s="14">
        <v>4436.0600000000004</v>
      </c>
      <c r="G7" s="15">
        <f>SUM(B7:F7)/COUNT(B7:F7)</f>
        <v>4437.0039999999999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1" t="s">
        <v>7</v>
      </c>
      <c r="B8" s="17">
        <v>5897.38</v>
      </c>
      <c r="C8" s="17">
        <v>5894.32</v>
      </c>
      <c r="D8" s="17">
        <v>5912.01</v>
      </c>
      <c r="E8" s="17">
        <v>5944.74</v>
      </c>
      <c r="F8" s="17">
        <v>5961.84</v>
      </c>
      <c r="G8" s="15">
        <f>SUM(B8:F8)/COUNT(B8:F8)</f>
        <v>5922.0579999999991</v>
      </c>
      <c r="J8" s="102" t="s">
        <v>120</v>
      </c>
      <c r="K8" s="102"/>
      <c r="L8" s="102"/>
      <c r="M8" s="102"/>
      <c r="N8" s="93" t="s">
        <v>3</v>
      </c>
      <c r="Q8" s="102" t="s">
        <v>120</v>
      </c>
      <c r="R8" s="102"/>
      <c r="S8" s="102"/>
      <c r="T8" s="102"/>
      <c r="U8" s="94" t="str">
        <f>N8</f>
        <v xml:space="preserve"> </v>
      </c>
    </row>
    <row r="9" spans="1:21" ht="14.25" x14ac:dyDescent="0.2">
      <c r="A9" s="11" t="s">
        <v>8</v>
      </c>
      <c r="B9" s="17">
        <v>5493.59</v>
      </c>
      <c r="C9" s="17">
        <v>5477.21</v>
      </c>
      <c r="D9" s="17">
        <v>5501.03</v>
      </c>
      <c r="E9" s="17">
        <v>5482.53</v>
      </c>
      <c r="F9" s="17">
        <v>5490.85</v>
      </c>
      <c r="G9" s="15">
        <f>SUM(B9:F9)/COUNT(B9:F9)</f>
        <v>5489.0419999999995</v>
      </c>
      <c r="J9" s="102" t="s">
        <v>9</v>
      </c>
      <c r="K9" s="102"/>
      <c r="L9" s="102"/>
      <c r="M9" s="102"/>
      <c r="N9" s="102"/>
      <c r="Q9" s="102" t="s">
        <v>9</v>
      </c>
      <c r="R9" s="102"/>
      <c r="S9" s="102"/>
      <c r="T9" s="102"/>
      <c r="U9" s="102"/>
    </row>
    <row r="10" spans="1:21" ht="12.75" x14ac:dyDescent="0.2">
      <c r="A10" s="11" t="s">
        <v>10</v>
      </c>
      <c r="B10" s="17">
        <v>30.07</v>
      </c>
      <c r="C10" s="17">
        <v>30.08</v>
      </c>
      <c r="D10" s="17">
        <v>30.1</v>
      </c>
      <c r="E10" s="17">
        <v>30.08</v>
      </c>
      <c r="F10" s="17">
        <v>30.02</v>
      </c>
      <c r="G10" s="15">
        <f t="shared" ref="G10:G23" si="0">SUM(B10:F10)/COUNT(B10:F10)</f>
        <v>30.07</v>
      </c>
      <c r="I10" s="3"/>
      <c r="J10" s="3"/>
      <c r="K10" s="3"/>
      <c r="L10" s="3" t="s">
        <v>3</v>
      </c>
      <c r="M10" s="3"/>
      <c r="N10" s="3"/>
      <c r="Q10" s="3"/>
      <c r="R10" s="3"/>
      <c r="S10" s="3" t="s">
        <v>3</v>
      </c>
      <c r="T10" s="3"/>
      <c r="U10" s="3"/>
    </row>
    <row r="11" spans="1:21" ht="12.75" x14ac:dyDescent="0.2">
      <c r="A11" s="11" t="s">
        <v>11</v>
      </c>
      <c r="B11" s="17">
        <v>3219.49</v>
      </c>
      <c r="C11" s="17">
        <v>3218.08</v>
      </c>
      <c r="D11" s="17">
        <v>3227.16</v>
      </c>
      <c r="E11" s="17">
        <v>3226.27</v>
      </c>
      <c r="F11" s="17">
        <v>3230.57</v>
      </c>
      <c r="G11" s="15">
        <f>SUM(B11:F11)/COUNT(B11:F11)</f>
        <v>3224.3139999999999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1" t="s">
        <v>12</v>
      </c>
      <c r="B12" s="18">
        <v>687.66</v>
      </c>
      <c r="C12" s="18">
        <v>686.31</v>
      </c>
      <c r="D12" s="13">
        <v>690.54</v>
      </c>
      <c r="E12" s="19">
        <v>691.56</v>
      </c>
      <c r="F12" s="18">
        <v>692.26</v>
      </c>
      <c r="G12" s="15">
        <f t="shared" si="0"/>
        <v>689.66599999999994</v>
      </c>
      <c r="I12" s="3"/>
      <c r="J12" s="20" t="s">
        <v>13</v>
      </c>
      <c r="K12" s="20" t="s">
        <v>14</v>
      </c>
      <c r="L12" s="21" t="s">
        <v>15</v>
      </c>
      <c r="M12" s="20" t="s">
        <v>16</v>
      </c>
      <c r="N12" s="21" t="s">
        <v>17</v>
      </c>
      <c r="Q12" s="20" t="s">
        <v>13</v>
      </c>
      <c r="R12" s="20" t="s">
        <v>14</v>
      </c>
      <c r="S12" s="21" t="s">
        <v>15</v>
      </c>
      <c r="T12" s="20" t="s">
        <v>16</v>
      </c>
      <c r="U12" s="21" t="s">
        <v>17</v>
      </c>
    </row>
    <row r="13" spans="1:21" ht="13.5" x14ac:dyDescent="0.2">
      <c r="A13" s="11" t="s">
        <v>18</v>
      </c>
      <c r="B13" s="17">
        <v>431.93</v>
      </c>
      <c r="C13" s="17">
        <v>432.12</v>
      </c>
      <c r="D13" s="17">
        <v>434.96</v>
      </c>
      <c r="E13" s="17">
        <v>434.46</v>
      </c>
      <c r="F13" s="17">
        <v>432.61</v>
      </c>
      <c r="G13" s="15">
        <f>SUM(B13:F13)/COUNT(B13:F13)</f>
        <v>433.21600000000001</v>
      </c>
      <c r="I13" s="3"/>
      <c r="J13" s="22"/>
      <c r="K13" s="23"/>
      <c r="L13" s="24"/>
      <c r="M13" s="24"/>
      <c r="N13" s="22"/>
      <c r="Q13" s="22"/>
      <c r="R13" s="23"/>
      <c r="S13" s="24"/>
      <c r="T13" s="24"/>
      <c r="U13" s="22"/>
    </row>
    <row r="14" spans="1:21" ht="13.5" x14ac:dyDescent="0.2">
      <c r="A14" s="11" t="s">
        <v>19</v>
      </c>
      <c r="B14" s="17">
        <v>458.97</v>
      </c>
      <c r="C14" s="17">
        <v>458.41</v>
      </c>
      <c r="D14" s="17">
        <v>460.28</v>
      </c>
      <c r="E14" s="17">
        <v>461.01</v>
      </c>
      <c r="F14" s="96">
        <v>462.24</v>
      </c>
      <c r="G14" s="15">
        <f t="shared" si="0"/>
        <v>460.18199999999996</v>
      </c>
      <c r="I14" s="3"/>
      <c r="J14" s="25" t="s">
        <v>20</v>
      </c>
      <c r="K14" s="25" t="s">
        <v>21</v>
      </c>
      <c r="L14" s="26" t="s">
        <v>4</v>
      </c>
      <c r="M14" s="26" t="s">
        <v>22</v>
      </c>
      <c r="N14" s="27">
        <f>G6</f>
        <v>5112.9920000000002</v>
      </c>
      <c r="P14" s="28"/>
      <c r="Q14" s="25" t="s">
        <v>20</v>
      </c>
      <c r="R14" s="25" t="s">
        <v>21</v>
      </c>
      <c r="S14" s="26" t="s">
        <v>4</v>
      </c>
      <c r="T14" s="26" t="s">
        <v>22</v>
      </c>
      <c r="U14" s="27">
        <f>G6</f>
        <v>5112.9920000000002</v>
      </c>
    </row>
    <row r="15" spans="1:21" ht="13.5" x14ac:dyDescent="0.2">
      <c r="A15" s="11" t="s">
        <v>23</v>
      </c>
      <c r="B15" s="17">
        <v>24.91</v>
      </c>
      <c r="C15" s="17">
        <v>24.93</v>
      </c>
      <c r="D15" s="17">
        <v>24.93</v>
      </c>
      <c r="E15" s="17">
        <v>24.89</v>
      </c>
      <c r="F15" s="17">
        <v>24.91</v>
      </c>
      <c r="G15" s="15">
        <f>SUM(B15:F15)/COUNT(B15:F15)</f>
        <v>24.914000000000001</v>
      </c>
      <c r="I15" s="3"/>
      <c r="J15" s="23" t="s">
        <v>24</v>
      </c>
      <c r="K15" s="23" t="s">
        <v>25</v>
      </c>
      <c r="L15" s="24" t="s">
        <v>6</v>
      </c>
      <c r="M15" s="24" t="s">
        <v>26</v>
      </c>
      <c r="N15" s="27">
        <f>G7</f>
        <v>4437.0039999999999</v>
      </c>
      <c r="P15" s="28"/>
      <c r="Q15" s="23" t="s">
        <v>24</v>
      </c>
      <c r="R15" s="23" t="s">
        <v>25</v>
      </c>
      <c r="S15" s="24" t="s">
        <v>6</v>
      </c>
      <c r="T15" s="24" t="s">
        <v>26</v>
      </c>
      <c r="U15" s="27">
        <f t="shared" ref="U15:U26" si="1">G7</f>
        <v>4437.0039999999999</v>
      </c>
    </row>
    <row r="16" spans="1:21" ht="13.5" x14ac:dyDescent="0.2">
      <c r="A16" s="11" t="s">
        <v>27</v>
      </c>
      <c r="B16" s="12">
        <v>95.93</v>
      </c>
      <c r="C16" s="14">
        <v>97.15</v>
      </c>
      <c r="D16" s="13">
        <v>97.3</v>
      </c>
      <c r="E16" s="12">
        <v>97.75</v>
      </c>
      <c r="F16" s="14">
        <v>97.69</v>
      </c>
      <c r="G16" s="15">
        <f>SUM(B16:F16)/COUNT(B16:F16)</f>
        <v>97.164000000000001</v>
      </c>
      <c r="I16" s="3"/>
      <c r="J16" s="23" t="s">
        <v>28</v>
      </c>
      <c r="K16" s="23" t="s">
        <v>29</v>
      </c>
      <c r="L16" s="24" t="s">
        <v>30</v>
      </c>
      <c r="M16" s="24" t="s">
        <v>31</v>
      </c>
      <c r="N16" s="27">
        <f>+G8</f>
        <v>5922.0579999999991</v>
      </c>
      <c r="P16" s="28"/>
      <c r="Q16" s="23" t="s">
        <v>28</v>
      </c>
      <c r="R16" s="23" t="s">
        <v>29</v>
      </c>
      <c r="S16" s="24" t="s">
        <v>30</v>
      </c>
      <c r="T16" s="24" t="s">
        <v>31</v>
      </c>
      <c r="U16" s="27">
        <f t="shared" si="1"/>
        <v>5922.0579999999991</v>
      </c>
    </row>
    <row r="17" spans="1:21" ht="13.5" x14ac:dyDescent="0.2">
      <c r="A17" s="11" t="s">
        <v>32</v>
      </c>
      <c r="B17" s="12">
        <v>246.25</v>
      </c>
      <c r="C17" s="12">
        <v>246.22</v>
      </c>
      <c r="D17" s="13">
        <v>249.2</v>
      </c>
      <c r="E17" s="12">
        <v>249.98</v>
      </c>
      <c r="F17" s="14">
        <v>250.32</v>
      </c>
      <c r="G17" s="15">
        <f t="shared" si="0"/>
        <v>248.39400000000001</v>
      </c>
      <c r="I17" s="3"/>
      <c r="J17" s="25" t="s">
        <v>33</v>
      </c>
      <c r="K17" s="25" t="s">
        <v>34</v>
      </c>
      <c r="L17" s="26" t="s">
        <v>35</v>
      </c>
      <c r="M17" s="26" t="s">
        <v>36</v>
      </c>
      <c r="N17" s="27">
        <f>+G9</f>
        <v>5489.0419999999995</v>
      </c>
      <c r="P17" s="28"/>
      <c r="Q17" s="23" t="s">
        <v>33</v>
      </c>
      <c r="R17" s="23" t="s">
        <v>34</v>
      </c>
      <c r="S17" s="24" t="s">
        <v>35</v>
      </c>
      <c r="T17" s="24" t="s">
        <v>36</v>
      </c>
      <c r="U17" s="27">
        <f t="shared" si="1"/>
        <v>5489.0419999999995</v>
      </c>
    </row>
    <row r="18" spans="1:21" ht="13.5" x14ac:dyDescent="0.2">
      <c r="A18" s="11" t="s">
        <v>41</v>
      </c>
      <c r="B18" s="17">
        <v>2874.26</v>
      </c>
      <c r="C18" s="17">
        <v>2867.46</v>
      </c>
      <c r="D18" s="17">
        <v>2887.52</v>
      </c>
      <c r="E18" s="17">
        <v>2890.69</v>
      </c>
      <c r="F18" s="17">
        <v>2893.86</v>
      </c>
      <c r="G18" s="15">
        <f t="shared" si="0"/>
        <v>2882.7580000000003</v>
      </c>
      <c r="I18" s="29"/>
      <c r="J18" s="23" t="s">
        <v>37</v>
      </c>
      <c r="K18" s="23" t="s">
        <v>38</v>
      </c>
      <c r="L18" s="24" t="s">
        <v>39</v>
      </c>
      <c r="M18" s="24" t="s">
        <v>40</v>
      </c>
      <c r="N18" s="27">
        <f>+G10</f>
        <v>30.07</v>
      </c>
      <c r="O18" s="28"/>
      <c r="P18" s="28"/>
      <c r="Q18" s="25" t="s">
        <v>37</v>
      </c>
      <c r="R18" s="25" t="s">
        <v>38</v>
      </c>
      <c r="S18" s="26" t="s">
        <v>39</v>
      </c>
      <c r="T18" s="26" t="s">
        <v>40</v>
      </c>
      <c r="U18" s="27">
        <f t="shared" si="1"/>
        <v>30.07</v>
      </c>
    </row>
    <row r="19" spans="1:21" ht="13.5" x14ac:dyDescent="0.2">
      <c r="A19" s="11" t="s">
        <v>42</v>
      </c>
      <c r="B19" s="17">
        <v>565.17999999999995</v>
      </c>
      <c r="C19" s="17">
        <v>565.6</v>
      </c>
      <c r="D19" s="17">
        <v>565.57000000000005</v>
      </c>
      <c r="E19" s="17">
        <v>564.72</v>
      </c>
      <c r="F19" s="17">
        <v>565.11</v>
      </c>
      <c r="G19" s="15">
        <f t="shared" si="0"/>
        <v>565.23599999999999</v>
      </c>
      <c r="I19" s="29"/>
      <c r="J19" s="25" t="s">
        <v>43</v>
      </c>
      <c r="K19" s="25" t="s">
        <v>44</v>
      </c>
      <c r="L19" s="26" t="s">
        <v>45</v>
      </c>
      <c r="M19" s="26" t="s">
        <v>46</v>
      </c>
      <c r="N19" s="27">
        <f>G11</f>
        <v>3224.3139999999999</v>
      </c>
      <c r="O19" s="28"/>
      <c r="P19" s="28"/>
      <c r="Q19" s="25" t="s">
        <v>43</v>
      </c>
      <c r="R19" s="25" t="s">
        <v>44</v>
      </c>
      <c r="S19" s="26" t="s">
        <v>45</v>
      </c>
      <c r="T19" s="26" t="s">
        <v>46</v>
      </c>
      <c r="U19" s="27">
        <f t="shared" si="1"/>
        <v>3224.3139999999999</v>
      </c>
    </row>
    <row r="20" spans="1:21" ht="13.5" x14ac:dyDescent="0.2">
      <c r="A20" s="11" t="s">
        <v>47</v>
      </c>
      <c r="B20" s="17">
        <v>3445.38</v>
      </c>
      <c r="C20" s="17">
        <v>3444.93</v>
      </c>
      <c r="D20" s="17">
        <v>3451.19</v>
      </c>
      <c r="E20" s="17">
        <v>3452.41</v>
      </c>
      <c r="F20" s="17">
        <v>3452.32</v>
      </c>
      <c r="G20" s="15">
        <f>SUM(B20:F20)/COUNT(B20:F20)</f>
        <v>3449.2460000000001</v>
      </c>
      <c r="I20" s="29"/>
      <c r="J20" s="30" t="s">
        <v>48</v>
      </c>
      <c r="K20" s="25" t="s">
        <v>49</v>
      </c>
      <c r="L20" s="26" t="s">
        <v>12</v>
      </c>
      <c r="M20" s="31" t="s">
        <v>50</v>
      </c>
      <c r="N20" s="27">
        <f>G12</f>
        <v>689.66599999999994</v>
      </c>
      <c r="O20" s="28"/>
      <c r="P20" s="28"/>
      <c r="Q20" s="25" t="s">
        <v>48</v>
      </c>
      <c r="R20" s="25" t="s">
        <v>49</v>
      </c>
      <c r="S20" s="26" t="s">
        <v>12</v>
      </c>
      <c r="T20" s="26" t="s">
        <v>50</v>
      </c>
      <c r="U20" s="27">
        <f t="shared" si="1"/>
        <v>689.66599999999994</v>
      </c>
    </row>
    <row r="21" spans="1:21" ht="13.5" x14ac:dyDescent="0.2">
      <c r="A21" s="32" t="s">
        <v>54</v>
      </c>
      <c r="B21" s="17">
        <v>2624.93</v>
      </c>
      <c r="C21" s="17">
        <v>2614.62</v>
      </c>
      <c r="D21" s="17">
        <v>2632.91</v>
      </c>
      <c r="E21" s="17">
        <v>2637.58</v>
      </c>
      <c r="F21" s="17">
        <v>2641.9</v>
      </c>
      <c r="G21" s="15">
        <f t="shared" si="0"/>
        <v>2630.3879999999999</v>
      </c>
      <c r="I21" s="29"/>
      <c r="J21" s="25" t="s">
        <v>51</v>
      </c>
      <c r="K21" s="25" t="s">
        <v>55</v>
      </c>
      <c r="L21" s="26" t="s">
        <v>52</v>
      </c>
      <c r="M21" s="26" t="s">
        <v>53</v>
      </c>
      <c r="N21" s="27">
        <f>+G13</f>
        <v>433.21600000000001</v>
      </c>
      <c r="O21" s="28"/>
      <c r="P21" s="28"/>
      <c r="Q21" s="25" t="s">
        <v>51</v>
      </c>
      <c r="R21" s="25" t="s">
        <v>55</v>
      </c>
      <c r="S21" s="26" t="s">
        <v>52</v>
      </c>
      <c r="T21" s="26" t="s">
        <v>53</v>
      </c>
      <c r="U21" s="27">
        <f t="shared" si="1"/>
        <v>433.21600000000001</v>
      </c>
    </row>
    <row r="22" spans="1:21" ht="13.5" x14ac:dyDescent="0.2">
      <c r="A22" s="11" t="s">
        <v>60</v>
      </c>
      <c r="B22" s="18">
        <v>618.22</v>
      </c>
      <c r="C22" s="18">
        <v>617.72</v>
      </c>
      <c r="D22" s="13">
        <v>617.87</v>
      </c>
      <c r="E22" s="19">
        <v>617.51</v>
      </c>
      <c r="F22" s="18">
        <v>617.53</v>
      </c>
      <c r="G22" s="15">
        <f t="shared" si="0"/>
        <v>617.76999999999987</v>
      </c>
      <c r="H22" s="29"/>
      <c r="I22" s="29"/>
      <c r="J22" s="25" t="s">
        <v>56</v>
      </c>
      <c r="K22" s="25" t="s">
        <v>61</v>
      </c>
      <c r="L22" s="26" t="s">
        <v>58</v>
      </c>
      <c r="M22" s="26" t="s">
        <v>59</v>
      </c>
      <c r="N22" s="27">
        <f>+G14</f>
        <v>460.18199999999996</v>
      </c>
      <c r="O22" s="28"/>
      <c r="P22" s="28"/>
      <c r="Q22" s="25" t="s">
        <v>56</v>
      </c>
      <c r="R22" s="30" t="s">
        <v>61</v>
      </c>
      <c r="S22" s="26" t="s">
        <v>58</v>
      </c>
      <c r="T22" s="26" t="s">
        <v>59</v>
      </c>
      <c r="U22" s="27">
        <f t="shared" si="1"/>
        <v>460.18199999999996</v>
      </c>
    </row>
    <row r="23" spans="1:21" ht="13.5" x14ac:dyDescent="0.2">
      <c r="A23" s="11" t="s">
        <v>66</v>
      </c>
      <c r="B23" s="18">
        <v>50.62</v>
      </c>
      <c r="C23" s="18">
        <v>50.57</v>
      </c>
      <c r="D23" s="13">
        <v>50.62</v>
      </c>
      <c r="E23" s="19">
        <v>50.66</v>
      </c>
      <c r="F23" s="18">
        <v>50.64</v>
      </c>
      <c r="G23" s="15">
        <f t="shared" si="0"/>
        <v>50.622</v>
      </c>
      <c r="H23" s="29"/>
      <c r="I23" s="29"/>
      <c r="J23" s="25" t="s">
        <v>62</v>
      </c>
      <c r="K23" s="30" t="s">
        <v>67</v>
      </c>
      <c r="L23" s="26" t="s">
        <v>64</v>
      </c>
      <c r="M23" s="26" t="s">
        <v>65</v>
      </c>
      <c r="N23" s="27">
        <f>+G15</f>
        <v>24.914000000000001</v>
      </c>
      <c r="O23" s="28"/>
      <c r="P23" s="28"/>
      <c r="Q23" s="25" t="s">
        <v>62</v>
      </c>
      <c r="R23" s="25" t="s">
        <v>67</v>
      </c>
      <c r="S23" s="26" t="s">
        <v>64</v>
      </c>
      <c r="T23" s="26" t="s">
        <v>65</v>
      </c>
      <c r="U23" s="27">
        <f t="shared" si="1"/>
        <v>24.914000000000001</v>
      </c>
    </row>
    <row r="24" spans="1:21" ht="13.5" x14ac:dyDescent="0.2">
      <c r="H24" s="29"/>
      <c r="I24" s="29"/>
      <c r="J24" s="25" t="s">
        <v>72</v>
      </c>
      <c r="K24" s="25" t="s">
        <v>73</v>
      </c>
      <c r="L24" s="26" t="s">
        <v>74</v>
      </c>
      <c r="M24" s="26" t="s">
        <v>75</v>
      </c>
      <c r="N24" s="27">
        <f>G16</f>
        <v>97.164000000000001</v>
      </c>
      <c r="O24" s="28"/>
      <c r="P24" s="28"/>
      <c r="Q24" s="25" t="s">
        <v>72</v>
      </c>
      <c r="R24" s="25" t="s">
        <v>73</v>
      </c>
      <c r="S24" s="26" t="s">
        <v>74</v>
      </c>
      <c r="T24" s="26" t="s">
        <v>75</v>
      </c>
      <c r="U24" s="27">
        <f t="shared" si="1"/>
        <v>97.164000000000001</v>
      </c>
    </row>
    <row r="25" spans="1:21" ht="13.9" customHeight="1" x14ac:dyDescent="0.2">
      <c r="H25" s="29"/>
      <c r="I25" s="29"/>
      <c r="J25" s="25" t="s">
        <v>76</v>
      </c>
      <c r="K25" s="25" t="s">
        <v>79</v>
      </c>
      <c r="L25" s="26" t="s">
        <v>32</v>
      </c>
      <c r="M25" s="26" t="s">
        <v>78</v>
      </c>
      <c r="N25" s="27">
        <f>G17</f>
        <v>248.39400000000001</v>
      </c>
      <c r="O25" s="28"/>
      <c r="P25" s="28"/>
      <c r="Q25" s="25" t="s">
        <v>76</v>
      </c>
      <c r="R25" s="25" t="s">
        <v>79</v>
      </c>
      <c r="S25" s="26" t="s">
        <v>32</v>
      </c>
      <c r="T25" s="26" t="s">
        <v>78</v>
      </c>
      <c r="U25" s="27">
        <f t="shared" si="1"/>
        <v>248.39400000000001</v>
      </c>
    </row>
    <row r="26" spans="1:21" ht="13.9" customHeight="1" x14ac:dyDescent="0.2">
      <c r="H26" s="29"/>
      <c r="I26" s="29"/>
      <c r="J26" s="25" t="s">
        <v>80</v>
      </c>
      <c r="K26" s="25" t="s">
        <v>81</v>
      </c>
      <c r="L26" s="26" t="s">
        <v>82</v>
      </c>
      <c r="M26" s="33" t="s">
        <v>83</v>
      </c>
      <c r="N26" s="27">
        <f>+G18</f>
        <v>2882.7580000000003</v>
      </c>
      <c r="O26" s="28"/>
      <c r="P26" s="28"/>
      <c r="Q26" s="25" t="s">
        <v>80</v>
      </c>
      <c r="R26" s="25" t="s">
        <v>81</v>
      </c>
      <c r="S26" s="26" t="s">
        <v>82</v>
      </c>
      <c r="T26" s="26" t="s">
        <v>83</v>
      </c>
      <c r="U26" s="27">
        <f t="shared" si="1"/>
        <v>2882.7580000000003</v>
      </c>
    </row>
    <row r="27" spans="1:21" ht="13.9" customHeight="1" x14ac:dyDescent="0.2">
      <c r="H27" s="29"/>
      <c r="I27" s="29"/>
      <c r="J27" s="25" t="s">
        <v>68</v>
      </c>
      <c r="K27" s="25" t="s">
        <v>88</v>
      </c>
      <c r="L27" s="26" t="s">
        <v>70</v>
      </c>
      <c r="M27" s="26" t="s">
        <v>71</v>
      </c>
      <c r="N27" s="27">
        <f>+G19</f>
        <v>565.23599999999999</v>
      </c>
      <c r="O27" s="28"/>
      <c r="P27" s="28"/>
      <c r="Q27" s="30" t="s">
        <v>68</v>
      </c>
      <c r="R27" s="25" t="s">
        <v>88</v>
      </c>
      <c r="S27" s="26" t="s">
        <v>70</v>
      </c>
      <c r="T27" s="31" t="s">
        <v>71</v>
      </c>
      <c r="U27" s="27">
        <f>G19</f>
        <v>565.23599999999999</v>
      </c>
    </row>
    <row r="28" spans="1:21" ht="13.9" customHeight="1" x14ac:dyDescent="0.2">
      <c r="H28" s="29"/>
      <c r="I28" s="29"/>
      <c r="J28" s="25" t="s">
        <v>84</v>
      </c>
      <c r="K28" s="25" t="s">
        <v>89</v>
      </c>
      <c r="L28" s="26" t="s">
        <v>86</v>
      </c>
      <c r="M28" s="26" t="s">
        <v>87</v>
      </c>
      <c r="N28" s="27">
        <f>+G20</f>
        <v>3449.2460000000001</v>
      </c>
      <c r="O28" s="28"/>
      <c r="P28" s="28"/>
      <c r="Q28" s="25" t="s">
        <v>84</v>
      </c>
      <c r="R28" s="25" t="s">
        <v>89</v>
      </c>
      <c r="S28" s="26" t="s">
        <v>86</v>
      </c>
      <c r="T28" s="26" t="s">
        <v>87</v>
      </c>
      <c r="U28" s="27">
        <f>G20</f>
        <v>3449.2460000000001</v>
      </c>
    </row>
    <row r="29" spans="1:21" ht="13.9" customHeight="1" x14ac:dyDescent="0.2">
      <c r="H29" s="29"/>
      <c r="I29" s="29"/>
      <c r="J29" s="25" t="s">
        <v>93</v>
      </c>
      <c r="K29" s="25" t="s">
        <v>94</v>
      </c>
      <c r="L29" s="26" t="s">
        <v>95</v>
      </c>
      <c r="M29" s="33" t="s">
        <v>96</v>
      </c>
      <c r="N29" s="27">
        <f>+G21</f>
        <v>2630.3879999999999</v>
      </c>
      <c r="O29" s="28"/>
      <c r="P29" s="28"/>
      <c r="Q29" s="25" t="s">
        <v>93</v>
      </c>
      <c r="R29" s="25" t="s">
        <v>94</v>
      </c>
      <c r="S29" s="26" t="s">
        <v>95</v>
      </c>
      <c r="T29" s="33" t="s">
        <v>96</v>
      </c>
      <c r="U29" s="27">
        <f>G21</f>
        <v>2630.3879999999999</v>
      </c>
    </row>
    <row r="30" spans="1:21" ht="13.9" customHeight="1" x14ac:dyDescent="0.2">
      <c r="H30" s="29" t="s">
        <v>118</v>
      </c>
      <c r="I30" s="29"/>
      <c r="J30" s="25" t="s">
        <v>97</v>
      </c>
      <c r="K30" s="25" t="s">
        <v>98</v>
      </c>
      <c r="L30" s="26" t="s">
        <v>60</v>
      </c>
      <c r="M30" s="31" t="s">
        <v>99</v>
      </c>
      <c r="N30" s="27">
        <f>G22</f>
        <v>617.76999999999987</v>
      </c>
      <c r="O30" s="28"/>
      <c r="P30" s="28"/>
      <c r="Q30" s="25" t="s">
        <v>97</v>
      </c>
      <c r="R30" s="25" t="s">
        <v>98</v>
      </c>
      <c r="S30" s="26" t="s">
        <v>60</v>
      </c>
      <c r="T30" s="33" t="s">
        <v>99</v>
      </c>
      <c r="U30" s="27">
        <f>G22</f>
        <v>617.76999999999987</v>
      </c>
    </row>
    <row r="31" spans="1:21" ht="13.9" customHeight="1" x14ac:dyDescent="0.2">
      <c r="F31" s="1" t="s">
        <v>3</v>
      </c>
      <c r="H31" s="29"/>
      <c r="I31" s="29"/>
      <c r="J31" s="25" t="s">
        <v>90</v>
      </c>
      <c r="K31" s="25" t="s">
        <v>100</v>
      </c>
      <c r="L31" s="26" t="s">
        <v>66</v>
      </c>
      <c r="M31" s="26" t="s">
        <v>92</v>
      </c>
      <c r="N31" s="27">
        <f>G23</f>
        <v>50.622</v>
      </c>
      <c r="O31" s="28"/>
      <c r="P31" s="28"/>
      <c r="Q31" s="25" t="s">
        <v>90</v>
      </c>
      <c r="R31" s="25" t="s">
        <v>100</v>
      </c>
      <c r="S31" s="26" t="s">
        <v>66</v>
      </c>
      <c r="T31" s="31" t="s">
        <v>92</v>
      </c>
      <c r="U31" s="27">
        <f>G23</f>
        <v>50.622</v>
      </c>
    </row>
    <row r="32" spans="1:21" ht="13.9" customHeight="1" x14ac:dyDescent="0.2">
      <c r="F32" s="1" t="s">
        <v>119</v>
      </c>
      <c r="H32" s="34"/>
      <c r="I32" s="29"/>
      <c r="J32" s="25" t="s">
        <v>3</v>
      </c>
      <c r="K32" s="25" t="s">
        <v>3</v>
      </c>
      <c r="L32" s="26" t="s">
        <v>3</v>
      </c>
      <c r="M32" s="26" t="s">
        <v>3</v>
      </c>
      <c r="N32" s="27" t="s">
        <v>3</v>
      </c>
      <c r="O32" s="28"/>
      <c r="Q32" s="25" t="s">
        <v>3</v>
      </c>
      <c r="R32" s="25" t="s">
        <v>3</v>
      </c>
      <c r="S32" s="26" t="s">
        <v>3</v>
      </c>
      <c r="T32" s="26" t="s">
        <v>3</v>
      </c>
      <c r="U32" s="27"/>
    </row>
    <row r="33" spans="1:21" ht="13.9" customHeight="1" x14ac:dyDescent="0.2">
      <c r="H33" s="34"/>
      <c r="I33" s="29"/>
      <c r="O33" s="28"/>
      <c r="Q33" s="25" t="s">
        <v>3</v>
      </c>
      <c r="R33" s="25" t="s">
        <v>3</v>
      </c>
      <c r="S33" s="26" t="s">
        <v>3</v>
      </c>
      <c r="T33" s="26" t="s">
        <v>3</v>
      </c>
      <c r="U33" s="27"/>
    </row>
    <row r="34" spans="1:21" ht="13.9" customHeight="1" x14ac:dyDescent="0.25">
      <c r="H34" s="35"/>
      <c r="I34" s="29"/>
      <c r="J34" s="36" t="s">
        <v>121</v>
      </c>
      <c r="K34" s="36"/>
      <c r="O34" s="28"/>
      <c r="Q34" s="103" t="str">
        <f>J34</f>
        <v xml:space="preserve">  N°130 MEF/SG/DGD/DSC</v>
      </c>
      <c r="R34" s="103"/>
    </row>
    <row r="35" spans="1:21" ht="12.75" x14ac:dyDescent="0.2">
      <c r="A35" s="37"/>
      <c r="E35" s="35"/>
      <c r="F35" s="35"/>
      <c r="G35" s="35"/>
      <c r="H35" s="35"/>
      <c r="I35" s="29"/>
      <c r="O35" s="28"/>
    </row>
    <row r="36" spans="1:21" ht="13.5" customHeight="1" x14ac:dyDescent="0.2">
      <c r="A36" s="37"/>
      <c r="E36" s="38"/>
      <c r="F36" s="38"/>
      <c r="G36" s="38"/>
      <c r="H36" s="38"/>
      <c r="I36" s="29"/>
      <c r="J36" s="25" t="s">
        <v>101</v>
      </c>
      <c r="K36" s="25"/>
      <c r="L36" s="25"/>
      <c r="M36" s="25"/>
      <c r="N36" s="27"/>
      <c r="O36" s="28"/>
      <c r="Q36" s="25" t="s">
        <v>101</v>
      </c>
      <c r="R36" s="25"/>
      <c r="S36" s="25"/>
      <c r="T36" s="25"/>
      <c r="U36" s="27"/>
    </row>
    <row r="37" spans="1:21" ht="13.5" x14ac:dyDescent="0.2">
      <c r="A37" s="37"/>
      <c r="E37" s="39"/>
      <c r="F37" s="39"/>
      <c r="G37" s="39"/>
      <c r="H37" s="39"/>
      <c r="I37" s="29"/>
      <c r="J37" s="25"/>
      <c r="K37" s="25"/>
      <c r="L37" s="25"/>
      <c r="M37" s="25"/>
      <c r="N37" s="27"/>
      <c r="O37" s="28"/>
      <c r="Q37" s="25"/>
      <c r="R37" s="25"/>
      <c r="S37" s="25"/>
      <c r="T37" s="25"/>
      <c r="U37" s="27"/>
    </row>
    <row r="38" spans="1:21" ht="13.5" customHeight="1" x14ac:dyDescent="0.2">
      <c r="A38" s="37"/>
      <c r="E38" s="35"/>
      <c r="F38" s="35"/>
      <c r="G38" s="35"/>
      <c r="H38" s="35"/>
      <c r="I38" s="29"/>
      <c r="J38" s="25" t="s">
        <v>102</v>
      </c>
      <c r="K38" s="25"/>
      <c r="L38" s="25"/>
      <c r="M38" s="25"/>
      <c r="N38" s="27"/>
      <c r="O38" s="28"/>
      <c r="Q38" s="25" t="s">
        <v>102</v>
      </c>
      <c r="R38" s="25"/>
      <c r="S38" s="25"/>
      <c r="T38" s="25"/>
      <c r="U38" s="27"/>
    </row>
    <row r="39" spans="1:21" ht="13.5" x14ac:dyDescent="0.2">
      <c r="A39" s="40"/>
      <c r="E39" s="41"/>
      <c r="F39" s="41"/>
      <c r="G39" s="41"/>
      <c r="H39" s="41"/>
      <c r="I39" s="29"/>
      <c r="J39" s="25" t="s">
        <v>103</v>
      </c>
      <c r="K39" s="25"/>
      <c r="L39" s="25"/>
      <c r="M39" s="25"/>
      <c r="N39" s="27"/>
      <c r="O39" s="28"/>
      <c r="Q39" s="25" t="s">
        <v>103</v>
      </c>
      <c r="R39" s="25"/>
      <c r="S39" s="25"/>
      <c r="T39" s="25"/>
      <c r="U39" s="27"/>
    </row>
    <row r="40" spans="1:21" ht="10.15" customHeight="1" x14ac:dyDescent="0.2">
      <c r="A40" s="3"/>
      <c r="B40" s="3"/>
      <c r="C40" s="29"/>
      <c r="D40" s="29"/>
      <c r="E40" s="3"/>
      <c r="F40" s="29"/>
      <c r="G40" s="29"/>
      <c r="H40" s="29"/>
      <c r="I40" s="29"/>
      <c r="J40" s="42"/>
      <c r="K40" s="42"/>
      <c r="L40" s="42"/>
      <c r="M40" s="42"/>
      <c r="N40" s="43"/>
      <c r="O40" s="28"/>
      <c r="Q40" s="42"/>
      <c r="R40" s="42"/>
      <c r="S40" s="42"/>
      <c r="T40" s="42"/>
      <c r="U40" s="43"/>
    </row>
    <row r="41" spans="1:21" ht="15" customHeight="1" x14ac:dyDescent="0.2">
      <c r="A41" s="3"/>
      <c r="B41" s="3"/>
      <c r="C41" s="29"/>
      <c r="D41" s="29"/>
      <c r="E41" s="3"/>
      <c r="F41" s="29"/>
      <c r="G41" s="29"/>
      <c r="H41" s="29"/>
      <c r="I41" s="29"/>
      <c r="J41" s="42"/>
      <c r="K41" s="98" t="s">
        <v>104</v>
      </c>
      <c r="L41" s="98"/>
      <c r="M41" s="44" t="s">
        <v>122</v>
      </c>
      <c r="N41" s="45"/>
      <c r="O41" s="28"/>
      <c r="Q41" s="42"/>
      <c r="R41" s="98" t="s">
        <v>104</v>
      </c>
      <c r="S41" s="98"/>
      <c r="T41" s="44" t="str">
        <f>M41</f>
        <v>11 août 2025</v>
      </c>
      <c r="U41" s="45"/>
    </row>
    <row r="42" spans="1:21" ht="15" customHeight="1" x14ac:dyDescent="0.2">
      <c r="B42" s="34"/>
      <c r="C42" s="34"/>
      <c r="D42" s="34"/>
      <c r="E42" s="34"/>
      <c r="F42" s="34"/>
      <c r="G42" s="34"/>
      <c r="H42" s="34"/>
      <c r="I42" s="29"/>
      <c r="J42" s="46"/>
      <c r="K42" s="42"/>
      <c r="L42" s="42"/>
      <c r="M42" s="42"/>
      <c r="N42" s="43"/>
      <c r="O42" s="28"/>
      <c r="Q42" s="46"/>
      <c r="R42" s="42"/>
      <c r="S42" s="42"/>
      <c r="T42" s="42"/>
      <c r="U42" s="43"/>
    </row>
    <row r="43" spans="1:21" ht="15" customHeight="1" x14ac:dyDescent="0.2">
      <c r="B43" s="34"/>
      <c r="C43" s="34"/>
      <c r="D43" s="34"/>
      <c r="E43" s="47"/>
      <c r="F43" s="34"/>
      <c r="G43" s="34"/>
      <c r="H43" s="34"/>
      <c r="I43" s="29"/>
      <c r="J43" s="104" t="s">
        <v>105</v>
      </c>
      <c r="K43" s="104"/>
      <c r="L43" s="104"/>
      <c r="M43" s="104"/>
      <c r="N43" s="104"/>
      <c r="O43" s="28"/>
      <c r="Q43" s="48" t="s">
        <v>3</v>
      </c>
      <c r="R43" s="99" t="s">
        <v>106</v>
      </c>
      <c r="S43" s="99"/>
      <c r="T43" s="99"/>
      <c r="U43" s="99"/>
    </row>
    <row r="44" spans="1:21" ht="14.25" customHeight="1" x14ac:dyDescent="0.2">
      <c r="A44" s="37"/>
      <c r="B44" s="49"/>
      <c r="C44" s="49"/>
      <c r="D44" s="49"/>
      <c r="E44" s="35"/>
      <c r="F44" s="35"/>
      <c r="G44" s="35"/>
      <c r="H44" s="35"/>
      <c r="I44" s="29"/>
      <c r="O44" s="28"/>
      <c r="Q44" s="50" t="s">
        <v>3</v>
      </c>
      <c r="R44" s="100"/>
      <c r="S44" s="100"/>
      <c r="T44" s="100"/>
      <c r="U44" s="100"/>
    </row>
    <row r="45" spans="1:21" ht="12" customHeight="1" x14ac:dyDescent="0.2">
      <c r="A45" s="37"/>
      <c r="B45" s="49"/>
      <c r="C45" s="49"/>
      <c r="D45" s="49"/>
      <c r="E45" s="35"/>
      <c r="F45" s="35"/>
      <c r="G45" s="35"/>
      <c r="H45" s="35"/>
      <c r="I45" s="29"/>
      <c r="J45" s="50"/>
      <c r="K45" s="45" t="s">
        <v>3</v>
      </c>
      <c r="L45" s="45"/>
      <c r="M45" s="45"/>
      <c r="N45" s="45"/>
      <c r="O45" s="28"/>
      <c r="Q45" s="50"/>
      <c r="R45" s="45" t="s">
        <v>3</v>
      </c>
      <c r="S45" s="45"/>
      <c r="T45" s="45"/>
      <c r="U45" s="45"/>
    </row>
    <row r="46" spans="1:21" ht="12.75" x14ac:dyDescent="0.2">
      <c r="A46" s="37"/>
      <c r="B46" s="51"/>
      <c r="C46" s="51"/>
      <c r="D46" s="51"/>
      <c r="E46" s="38"/>
      <c r="F46" s="38"/>
      <c r="G46" s="38"/>
      <c r="H46" s="38"/>
      <c r="I46" s="29"/>
      <c r="J46" s="50"/>
      <c r="K46" s="52" t="s">
        <v>3</v>
      </c>
      <c r="L46" s="52"/>
      <c r="M46" s="52"/>
      <c r="N46" s="43"/>
      <c r="O46" s="28"/>
      <c r="Q46" s="50"/>
      <c r="R46" s="52" t="s">
        <v>3</v>
      </c>
      <c r="S46" s="52"/>
      <c r="T46" s="52"/>
      <c r="U46" s="43"/>
    </row>
    <row r="47" spans="1:21" ht="15" customHeight="1" x14ac:dyDescent="0.2">
      <c r="A47" s="37"/>
      <c r="B47" s="53"/>
      <c r="C47" s="53"/>
      <c r="D47" s="53"/>
      <c r="E47" s="39"/>
      <c r="F47" s="35"/>
      <c r="G47" s="39"/>
      <c r="H47" s="39"/>
      <c r="I47" s="29"/>
      <c r="J47" s="50"/>
      <c r="K47" s="52"/>
      <c r="L47" s="52"/>
      <c r="M47" s="52"/>
      <c r="N47" s="43"/>
      <c r="O47" s="28"/>
      <c r="Q47" s="50"/>
      <c r="R47" s="52"/>
      <c r="S47" s="52"/>
      <c r="T47" s="52"/>
      <c r="U47" s="43"/>
    </row>
    <row r="48" spans="1:21" ht="12.75" x14ac:dyDescent="0.2">
      <c r="A48" s="37"/>
      <c r="B48" s="49"/>
      <c r="C48" s="49"/>
      <c r="D48" s="49"/>
      <c r="E48" s="35"/>
      <c r="F48" s="35"/>
      <c r="G48" s="35"/>
      <c r="H48" s="35"/>
      <c r="I48" s="29"/>
      <c r="J48" s="52"/>
      <c r="K48" s="52"/>
      <c r="L48" s="52"/>
      <c r="M48" s="52"/>
      <c r="N48" s="43"/>
      <c r="O48" s="28"/>
      <c r="Q48" s="52"/>
      <c r="R48" s="52"/>
      <c r="S48" s="52"/>
      <c r="T48" s="52"/>
      <c r="U48" s="43"/>
    </row>
    <row r="49" spans="1:21" ht="15" customHeight="1" x14ac:dyDescent="0.2">
      <c r="A49" s="40"/>
      <c r="B49" s="41"/>
      <c r="C49" s="41"/>
      <c r="D49" s="41"/>
      <c r="E49" s="41"/>
      <c r="F49" s="41"/>
      <c r="G49" s="41"/>
      <c r="H49" s="41"/>
      <c r="I49" s="29"/>
      <c r="J49" s="52"/>
      <c r="K49" s="99"/>
      <c r="L49" s="99"/>
      <c r="M49" s="99"/>
      <c r="N49" s="99"/>
      <c r="O49" s="28"/>
      <c r="Q49" s="52"/>
      <c r="R49" s="99"/>
      <c r="S49" s="99"/>
      <c r="T49" s="99"/>
      <c r="U49" s="99"/>
    </row>
    <row r="50" spans="1:21" ht="15" customHeight="1" x14ac:dyDescent="0.2">
      <c r="A50" s="10"/>
      <c r="B50" s="3"/>
      <c r="C50" s="29"/>
      <c r="D50" s="29"/>
      <c r="E50" s="3"/>
      <c r="F50" s="29"/>
      <c r="G50" s="29"/>
      <c r="H50" s="29"/>
      <c r="I50" s="29"/>
      <c r="O50" s="28"/>
    </row>
    <row r="51" spans="1:21" ht="15" customHeight="1" x14ac:dyDescent="0.2">
      <c r="A51" s="10"/>
      <c r="B51" s="3"/>
      <c r="C51" s="29"/>
      <c r="D51" s="29"/>
      <c r="E51" s="3"/>
      <c r="F51" s="29"/>
      <c r="G51" s="29"/>
      <c r="H51" s="29"/>
      <c r="I51" s="29"/>
      <c r="O51" s="28"/>
    </row>
    <row r="52" spans="1:21" ht="12.75" x14ac:dyDescent="0.2">
      <c r="A52" s="10"/>
      <c r="B52" s="3"/>
      <c r="C52" s="29"/>
      <c r="D52" s="29"/>
      <c r="E52" s="3"/>
      <c r="F52" s="29"/>
      <c r="G52" s="29"/>
      <c r="H52" s="29"/>
      <c r="I52" s="29"/>
      <c r="O52" s="28"/>
    </row>
    <row r="53" spans="1:21" ht="15" customHeight="1" x14ac:dyDescent="0.25">
      <c r="A53" s="10"/>
      <c r="B53" s="3"/>
      <c r="C53" s="29"/>
      <c r="D53" s="29"/>
      <c r="E53" s="3"/>
      <c r="F53" s="29"/>
      <c r="G53" s="29"/>
      <c r="H53" s="29"/>
      <c r="I53" s="29"/>
      <c r="J53" s="29"/>
      <c r="K53" s="97" t="s">
        <v>3</v>
      </c>
      <c r="L53" s="97"/>
      <c r="M53" s="97"/>
      <c r="N53" s="97"/>
      <c r="O53" s="28"/>
      <c r="Q53" s="29"/>
      <c r="R53" s="97" t="s">
        <v>3</v>
      </c>
      <c r="S53" s="97"/>
      <c r="T53" s="97"/>
      <c r="U53" s="97"/>
    </row>
    <row r="54" spans="1:21" ht="15" customHeight="1" x14ac:dyDescent="0.2">
      <c r="A54" s="3"/>
      <c r="B54" s="3"/>
      <c r="C54" s="29"/>
      <c r="D54" s="29"/>
      <c r="E54" s="3"/>
      <c r="F54" s="29"/>
      <c r="G54" s="29"/>
      <c r="H54" s="29"/>
      <c r="I54" s="29"/>
      <c r="J54" s="25"/>
      <c r="K54" s="25"/>
      <c r="L54" s="26"/>
      <c r="M54" s="26"/>
      <c r="N54" s="27"/>
      <c r="Q54" s="29"/>
      <c r="R54" s="29"/>
      <c r="S54" s="29"/>
      <c r="T54" s="29"/>
      <c r="U54" s="54"/>
    </row>
    <row r="55" spans="1:21" ht="15" customHeight="1" x14ac:dyDescent="0.2">
      <c r="A55" s="55"/>
      <c r="B55" s="3"/>
      <c r="C55" s="29"/>
      <c r="D55" s="29"/>
      <c r="E55" s="3"/>
      <c r="F55" s="29"/>
      <c r="G55" s="29"/>
      <c r="H55" s="29"/>
      <c r="I55" s="29"/>
      <c r="J55" s="25"/>
      <c r="K55" s="25"/>
      <c r="L55" s="26"/>
      <c r="M55" s="26"/>
      <c r="N55" s="27"/>
    </row>
    <row r="56" spans="1:21" ht="15" customHeight="1" x14ac:dyDescent="0.2">
      <c r="A56" s="40"/>
      <c r="B56" s="56"/>
      <c r="C56" s="29"/>
      <c r="D56" s="29"/>
      <c r="E56" s="3"/>
      <c r="F56" s="29"/>
      <c r="G56" s="29"/>
      <c r="H56" s="29"/>
      <c r="I56" s="29"/>
      <c r="J56" s="25"/>
      <c r="K56" s="25"/>
      <c r="L56" s="26"/>
      <c r="M56" s="26"/>
      <c r="N56" s="27"/>
    </row>
    <row r="57" spans="1:21" ht="15" customHeight="1" x14ac:dyDescent="0.25">
      <c r="A57" s="56"/>
      <c r="B57" s="57"/>
      <c r="C57" s="58"/>
      <c r="D57" s="29"/>
      <c r="E57" s="3"/>
      <c r="F57" s="29"/>
      <c r="G57" s="29"/>
      <c r="H57" s="29"/>
    </row>
    <row r="58" spans="1:21" ht="15" customHeight="1" x14ac:dyDescent="0.2">
      <c r="A58" s="3"/>
      <c r="B58" s="59"/>
      <c r="C58" s="29"/>
      <c r="D58" s="29"/>
      <c r="E58" s="3"/>
      <c r="F58" s="60"/>
      <c r="G58" s="60"/>
      <c r="H58" s="60"/>
    </row>
    <row r="59" spans="1:21" ht="15" customHeight="1" x14ac:dyDescent="0.3">
      <c r="A59" s="10"/>
      <c r="B59" s="3"/>
      <c r="C59" s="61"/>
      <c r="D59" s="62"/>
      <c r="E59" s="63"/>
      <c r="F59" s="64"/>
      <c r="G59" s="64"/>
      <c r="H59" s="65"/>
    </row>
    <row r="60" spans="1:21" ht="15" customHeight="1" x14ac:dyDescent="0.2">
      <c r="A60" s="10"/>
      <c r="B60" s="3"/>
      <c r="C60" s="29"/>
      <c r="D60" s="66"/>
      <c r="E60" s="67"/>
      <c r="F60" s="65"/>
      <c r="G60" s="65"/>
      <c r="H60" s="65"/>
    </row>
    <row r="61" spans="1:21" ht="15" customHeight="1" x14ac:dyDescent="0.2">
      <c r="A61" s="10"/>
      <c r="B61" s="3"/>
      <c r="C61" s="65"/>
      <c r="D61" s="65"/>
      <c r="E61" s="65"/>
      <c r="F61" s="65"/>
      <c r="G61" s="65"/>
      <c r="H61" s="65"/>
    </row>
    <row r="62" spans="1:21" ht="15" customHeight="1" x14ac:dyDescent="0.2">
      <c r="A62" s="10"/>
      <c r="B62" s="3"/>
      <c r="C62" s="65"/>
      <c r="D62" s="65"/>
      <c r="E62" s="65"/>
      <c r="F62" s="65"/>
      <c r="G62" s="65"/>
      <c r="H62" s="65"/>
      <c r="O62" s="5"/>
    </row>
    <row r="63" spans="1:21" ht="15" customHeight="1" x14ac:dyDescent="0.2">
      <c r="A63" s="10"/>
      <c r="B63" s="3"/>
      <c r="C63" s="65"/>
      <c r="D63" s="65"/>
      <c r="E63" s="65"/>
      <c r="F63" s="65"/>
      <c r="G63" s="65"/>
      <c r="H63" s="65"/>
    </row>
    <row r="64" spans="1:21" ht="18" x14ac:dyDescent="0.2">
      <c r="A64" s="10"/>
      <c r="B64" s="3"/>
      <c r="C64" s="65"/>
      <c r="D64" s="65"/>
      <c r="E64" s="65"/>
      <c r="F64" s="65"/>
      <c r="G64" s="65"/>
      <c r="H64" s="68"/>
    </row>
    <row r="65" spans="1:15" ht="15" customHeight="1" x14ac:dyDescent="0.2">
      <c r="A65" s="10"/>
      <c r="B65" s="3"/>
      <c r="C65" s="65"/>
      <c r="D65" s="65"/>
      <c r="E65" s="65"/>
      <c r="F65" s="65"/>
      <c r="G65" s="69"/>
      <c r="H65" s="54"/>
    </row>
    <row r="66" spans="1:15" ht="15" customHeight="1" x14ac:dyDescent="0.2">
      <c r="A66" s="10"/>
      <c r="B66" s="3"/>
      <c r="C66" s="70"/>
      <c r="D66" s="71"/>
      <c r="E66" s="71"/>
      <c r="F66" s="72"/>
      <c r="G66" s="73"/>
      <c r="H66" s="54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28"/>
    </row>
    <row r="77" spans="1:15" ht="15" customHeight="1" x14ac:dyDescent="0.15">
      <c r="O77" s="28"/>
    </row>
    <row r="78" spans="1:15" ht="15" customHeight="1" x14ac:dyDescent="0.15">
      <c r="O78" s="28"/>
    </row>
    <row r="79" spans="1:15" ht="15" customHeight="1" x14ac:dyDescent="0.2">
      <c r="I79" s="29"/>
      <c r="J79" s="25"/>
      <c r="K79" s="25"/>
      <c r="L79" s="26"/>
      <c r="M79" s="26"/>
      <c r="N79" s="27"/>
      <c r="O79" s="28"/>
    </row>
    <row r="80" spans="1:15" ht="15" customHeight="1" x14ac:dyDescent="0.2">
      <c r="I80" s="29"/>
      <c r="J80" s="25"/>
      <c r="K80" s="30"/>
      <c r="L80" s="26"/>
      <c r="M80" s="26"/>
      <c r="N80" s="27"/>
      <c r="O80" s="28"/>
    </row>
    <row r="81" spans="1:15" ht="15" customHeight="1" x14ac:dyDescent="0.2">
      <c r="I81" s="29"/>
      <c r="J81" s="25"/>
      <c r="K81" s="25"/>
      <c r="L81" s="26"/>
      <c r="M81" s="26"/>
      <c r="N81" s="27"/>
      <c r="O81" s="28"/>
    </row>
    <row r="82" spans="1:15" ht="15" customHeight="1" x14ac:dyDescent="0.2">
      <c r="I82" s="29"/>
      <c r="J82" s="25"/>
      <c r="K82" s="25"/>
      <c r="L82" s="26"/>
      <c r="M82" s="26"/>
      <c r="N82" s="27"/>
      <c r="O82" s="28"/>
    </row>
    <row r="83" spans="1:15" ht="15" customHeight="1" x14ac:dyDescent="0.2">
      <c r="A83" s="3"/>
      <c r="B83" s="3"/>
      <c r="C83" s="29"/>
      <c r="D83" s="66"/>
      <c r="E83" s="67"/>
      <c r="F83" s="29"/>
      <c r="G83" s="29"/>
      <c r="H83" s="29"/>
      <c r="I83" s="29"/>
      <c r="J83" s="25"/>
      <c r="K83" s="25"/>
      <c r="L83" s="26"/>
      <c r="M83" s="26"/>
      <c r="N83" s="27"/>
      <c r="O83" s="28"/>
    </row>
    <row r="84" spans="1:15" ht="15" customHeight="1" x14ac:dyDescent="0.2">
      <c r="A84" s="3"/>
      <c r="B84" s="74"/>
      <c r="C84" s="29"/>
      <c r="D84" s="29"/>
      <c r="E84" s="3"/>
      <c r="F84" s="29"/>
      <c r="G84" s="29"/>
      <c r="H84" s="29"/>
      <c r="I84" s="29"/>
      <c r="J84" s="25"/>
      <c r="K84" s="25"/>
      <c r="L84" s="26"/>
      <c r="M84" s="26"/>
      <c r="N84" s="27"/>
      <c r="O84" s="28"/>
    </row>
    <row r="85" spans="1:15" ht="15" customHeight="1" x14ac:dyDescent="0.2">
      <c r="A85" s="3"/>
      <c r="B85" s="74"/>
      <c r="C85" s="29"/>
      <c r="D85" s="29"/>
      <c r="E85" s="3"/>
      <c r="F85" s="29"/>
      <c r="G85" s="29"/>
      <c r="H85" s="29"/>
      <c r="I85" s="29"/>
      <c r="J85" s="30"/>
      <c r="K85" s="25"/>
      <c r="L85" s="26"/>
      <c r="M85" s="31"/>
      <c r="N85" s="27"/>
      <c r="O85" s="28"/>
    </row>
    <row r="86" spans="1:15" ht="15" customHeight="1" x14ac:dyDescent="0.2">
      <c r="A86" s="3"/>
      <c r="B86" s="74"/>
      <c r="C86" s="29"/>
      <c r="D86" s="29"/>
      <c r="E86" s="3"/>
      <c r="F86" s="29"/>
      <c r="G86" s="29"/>
      <c r="H86" s="29"/>
      <c r="I86" s="29"/>
      <c r="J86" s="25"/>
      <c r="K86" s="25"/>
      <c r="L86" s="26"/>
      <c r="M86" s="26"/>
      <c r="N86" s="27"/>
      <c r="O86" s="28"/>
    </row>
    <row r="87" spans="1:15" ht="15" customHeight="1" x14ac:dyDescent="0.2">
      <c r="A87" s="3"/>
      <c r="B87" s="74"/>
      <c r="C87" s="29"/>
      <c r="D87" s="29"/>
      <c r="E87" s="3"/>
      <c r="F87" s="29"/>
      <c r="G87" s="29"/>
      <c r="H87" s="29"/>
      <c r="I87" s="29"/>
      <c r="J87" s="25"/>
      <c r="K87" s="25"/>
      <c r="L87" s="26"/>
      <c r="M87" s="33"/>
      <c r="N87" s="27"/>
      <c r="O87" s="28"/>
    </row>
    <row r="88" spans="1:15" ht="15" customHeight="1" x14ac:dyDescent="0.2">
      <c r="A88" s="3"/>
      <c r="B88" s="74"/>
      <c r="C88" s="29"/>
      <c r="D88" s="29"/>
      <c r="E88" s="3"/>
      <c r="F88" s="29"/>
      <c r="G88" s="29"/>
      <c r="H88" s="29"/>
      <c r="I88" s="29"/>
      <c r="J88" s="25"/>
      <c r="K88" s="25"/>
      <c r="L88" s="26"/>
      <c r="M88" s="33"/>
      <c r="N88" s="27"/>
      <c r="O88" s="28"/>
    </row>
    <row r="89" spans="1:15" ht="15" customHeight="1" x14ac:dyDescent="0.2">
      <c r="A89" s="3"/>
      <c r="B89" s="74"/>
      <c r="C89" s="29"/>
      <c r="D89" s="29"/>
      <c r="E89" s="3"/>
      <c r="F89" s="29"/>
      <c r="G89" s="29"/>
      <c r="H89" s="29"/>
      <c r="I89" s="29"/>
      <c r="J89" s="25"/>
      <c r="K89" s="25"/>
      <c r="L89" s="26"/>
      <c r="M89" s="31"/>
      <c r="N89" s="27"/>
      <c r="O89" s="28"/>
    </row>
    <row r="90" spans="1:15" ht="15" customHeight="1" x14ac:dyDescent="0.2">
      <c r="A90" s="3"/>
      <c r="B90" s="74"/>
      <c r="C90" s="29"/>
      <c r="D90" s="29"/>
      <c r="E90" s="3"/>
      <c r="F90" s="29"/>
      <c r="G90" s="29"/>
      <c r="H90" s="29"/>
      <c r="I90" s="29"/>
      <c r="J90" s="25"/>
      <c r="K90" s="25"/>
      <c r="L90" s="26"/>
      <c r="M90" s="26"/>
      <c r="N90" s="27"/>
      <c r="O90" s="28"/>
    </row>
    <row r="91" spans="1:15" ht="15" customHeight="1" x14ac:dyDescent="0.2">
      <c r="A91" s="3"/>
      <c r="B91" s="74"/>
      <c r="C91" s="29"/>
      <c r="D91" s="29"/>
      <c r="E91" s="3"/>
      <c r="F91" s="29"/>
      <c r="G91" s="29"/>
      <c r="H91" s="29"/>
      <c r="I91" s="29"/>
      <c r="J91" s="25"/>
      <c r="K91" s="25"/>
      <c r="L91" s="26"/>
      <c r="M91" s="26"/>
      <c r="N91" s="27"/>
      <c r="O91" s="28"/>
    </row>
    <row r="92" spans="1:15" ht="15" customHeight="1" x14ac:dyDescent="0.25">
      <c r="A92" s="3"/>
      <c r="B92" s="74"/>
      <c r="C92" s="29"/>
      <c r="D92" s="29"/>
      <c r="E92" s="3"/>
      <c r="F92" s="29"/>
      <c r="G92" s="29"/>
      <c r="H92" s="29"/>
      <c r="I92" s="29"/>
      <c r="J92" s="103"/>
      <c r="K92" s="103"/>
      <c r="O92" s="28"/>
    </row>
    <row r="93" spans="1:15" ht="15" customHeight="1" x14ac:dyDescent="0.2">
      <c r="A93" s="3"/>
      <c r="B93" s="74"/>
      <c r="C93" s="29"/>
      <c r="D93" s="29"/>
      <c r="E93" s="3"/>
      <c r="F93" s="29"/>
      <c r="G93" s="29"/>
      <c r="H93" s="29"/>
      <c r="I93" s="29"/>
      <c r="O93" s="28"/>
    </row>
    <row r="94" spans="1:15" ht="15" customHeight="1" x14ac:dyDescent="0.2">
      <c r="A94" s="3"/>
      <c r="B94" s="74"/>
      <c r="C94" s="29"/>
      <c r="D94" s="29"/>
      <c r="E94" s="3"/>
      <c r="F94" s="29"/>
      <c r="G94" s="29"/>
      <c r="H94" s="29"/>
      <c r="I94" s="29"/>
      <c r="J94" s="25"/>
      <c r="K94" s="25"/>
      <c r="L94" s="25"/>
      <c r="M94" s="25"/>
      <c r="N94" s="27"/>
      <c r="O94" s="28"/>
    </row>
    <row r="95" spans="1:15" ht="15" customHeight="1" x14ac:dyDescent="0.2">
      <c r="A95" s="3"/>
      <c r="B95" s="3"/>
      <c r="C95" s="29"/>
      <c r="D95" s="29"/>
      <c r="E95" s="3"/>
      <c r="F95" s="29"/>
      <c r="G95" s="29"/>
      <c r="H95" s="29"/>
      <c r="I95" s="29"/>
      <c r="J95" s="25"/>
      <c r="K95" s="25"/>
      <c r="L95" s="25"/>
      <c r="M95" s="25"/>
      <c r="N95" s="27"/>
      <c r="O95" s="28"/>
    </row>
    <row r="96" spans="1:15" ht="15" customHeight="1" x14ac:dyDescent="0.2">
      <c r="A96" s="75"/>
      <c r="C96" s="76"/>
      <c r="D96" s="77"/>
      <c r="F96" s="77"/>
      <c r="G96" s="77"/>
      <c r="H96" s="77"/>
      <c r="I96" s="29"/>
      <c r="J96" s="25"/>
      <c r="K96" s="25"/>
      <c r="L96" s="25"/>
      <c r="M96" s="25"/>
      <c r="N96" s="27"/>
      <c r="O96" s="28"/>
    </row>
    <row r="97" spans="1:15" ht="15" customHeight="1" x14ac:dyDescent="0.2">
      <c r="A97" s="40"/>
      <c r="B97" s="56"/>
      <c r="C97" s="29"/>
      <c r="D97" s="29"/>
      <c r="F97" s="77"/>
      <c r="G97" s="77"/>
      <c r="H97" s="77"/>
      <c r="I97" s="29"/>
      <c r="J97" s="25"/>
      <c r="K97" s="25"/>
      <c r="L97" s="25"/>
      <c r="M97" s="25"/>
      <c r="N97" s="27"/>
      <c r="O97" s="28"/>
    </row>
    <row r="98" spans="1:15" ht="15" customHeight="1" x14ac:dyDescent="0.2">
      <c r="A98" s="78"/>
      <c r="B98" s="78"/>
      <c r="C98" s="29"/>
      <c r="D98" s="29"/>
      <c r="F98" s="77"/>
      <c r="G98" s="77"/>
      <c r="H98" s="77"/>
      <c r="I98" s="29"/>
      <c r="J98" s="42"/>
      <c r="K98" s="42"/>
      <c r="L98" s="42"/>
      <c r="M98" s="42"/>
      <c r="N98" s="43"/>
      <c r="O98" s="28"/>
    </row>
    <row r="99" spans="1:15" ht="12.75" x14ac:dyDescent="0.2">
      <c r="A99" s="79"/>
      <c r="B99" s="3"/>
      <c r="C99" s="29"/>
      <c r="D99" s="80"/>
      <c r="F99" s="77"/>
      <c r="G99" s="77"/>
      <c r="H99" s="77"/>
      <c r="I99" s="29"/>
      <c r="J99" s="42"/>
      <c r="K99" s="98"/>
      <c r="L99" s="98"/>
      <c r="M99" s="44"/>
      <c r="N99" s="45"/>
      <c r="O99" s="28"/>
    </row>
    <row r="100" spans="1:15" ht="12.75" x14ac:dyDescent="0.2">
      <c r="A100" s="3"/>
      <c r="B100" s="3"/>
      <c r="C100" s="29"/>
      <c r="D100" s="29"/>
      <c r="F100" s="77"/>
      <c r="G100" s="77"/>
      <c r="H100" s="77"/>
      <c r="I100" s="29"/>
      <c r="J100" s="46"/>
      <c r="K100" s="42"/>
      <c r="L100" s="42"/>
      <c r="M100" s="42"/>
      <c r="N100" s="43"/>
      <c r="O100" s="28"/>
    </row>
    <row r="101" spans="1:15" ht="12.75" x14ac:dyDescent="0.2">
      <c r="A101" s="10"/>
      <c r="B101" s="3"/>
      <c r="C101" s="54"/>
      <c r="D101" s="81"/>
      <c r="F101" s="77"/>
      <c r="G101" s="77"/>
      <c r="H101" s="77"/>
      <c r="I101" s="29"/>
      <c r="J101" s="48"/>
      <c r="K101" s="99"/>
      <c r="L101" s="99"/>
      <c r="M101" s="99"/>
      <c r="N101" s="99"/>
      <c r="O101" s="28"/>
    </row>
    <row r="102" spans="1:15" ht="12.4" customHeight="1" x14ac:dyDescent="0.2">
      <c r="A102" s="10"/>
      <c r="B102" s="3"/>
      <c r="C102" s="54"/>
      <c r="D102" s="54"/>
      <c r="F102" s="77"/>
      <c r="G102" s="77"/>
      <c r="H102" s="77"/>
      <c r="I102" s="29"/>
      <c r="J102" s="50"/>
      <c r="K102" s="100"/>
      <c r="L102" s="100"/>
      <c r="M102" s="100"/>
      <c r="N102" s="100"/>
      <c r="O102" s="28"/>
    </row>
    <row r="103" spans="1:15" ht="12.75" x14ac:dyDescent="0.2">
      <c r="A103" s="10"/>
      <c r="B103" s="3"/>
      <c r="C103" s="54"/>
      <c r="D103" s="54"/>
      <c r="F103" s="77"/>
      <c r="G103" s="77"/>
      <c r="H103" s="77"/>
      <c r="I103" s="29"/>
      <c r="J103" s="50"/>
      <c r="K103" s="45"/>
      <c r="L103" s="45"/>
      <c r="M103" s="45"/>
      <c r="N103" s="45"/>
      <c r="O103" s="28"/>
    </row>
    <row r="104" spans="1:15" ht="12.75" x14ac:dyDescent="0.2">
      <c r="A104" s="10"/>
      <c r="B104" s="3"/>
      <c r="C104" s="54"/>
      <c r="D104" s="54"/>
      <c r="F104" s="77"/>
      <c r="G104" s="77"/>
      <c r="H104" s="77"/>
      <c r="I104" s="29"/>
      <c r="J104" s="50"/>
      <c r="K104" s="52"/>
      <c r="L104" s="52"/>
      <c r="M104" s="52"/>
      <c r="N104" s="43"/>
      <c r="O104" s="28"/>
    </row>
    <row r="105" spans="1:15" ht="12.75" x14ac:dyDescent="0.2">
      <c r="A105" s="10"/>
      <c r="B105" s="3"/>
      <c r="C105" s="54"/>
      <c r="D105" s="54"/>
      <c r="F105" s="77"/>
      <c r="G105" s="77"/>
      <c r="H105" s="77"/>
      <c r="I105" s="29"/>
      <c r="J105" s="50"/>
      <c r="K105" s="52"/>
      <c r="L105" s="52"/>
      <c r="M105" s="52"/>
      <c r="N105" s="43"/>
      <c r="O105" s="28"/>
    </row>
    <row r="106" spans="1:15" ht="12.75" x14ac:dyDescent="0.2">
      <c r="A106" s="10"/>
      <c r="B106" s="3"/>
      <c r="C106" s="54"/>
      <c r="D106" s="54"/>
      <c r="F106" s="77"/>
      <c r="G106" s="77"/>
      <c r="H106" s="77"/>
      <c r="I106" s="29"/>
      <c r="J106" s="52"/>
      <c r="K106" s="52"/>
      <c r="L106" s="52"/>
      <c r="M106" s="52"/>
      <c r="N106" s="43"/>
      <c r="O106" s="28"/>
    </row>
    <row r="107" spans="1:15" ht="12.75" x14ac:dyDescent="0.2">
      <c r="A107" s="10"/>
      <c r="B107" s="3"/>
      <c r="C107" s="54"/>
      <c r="D107" s="54"/>
      <c r="F107" s="77"/>
      <c r="G107" s="77"/>
      <c r="H107" s="77"/>
      <c r="I107" s="29"/>
      <c r="J107" s="52"/>
      <c r="K107" s="99"/>
      <c r="L107" s="99"/>
      <c r="M107" s="99"/>
      <c r="N107" s="99"/>
      <c r="O107" s="28"/>
    </row>
    <row r="108" spans="1:15" ht="12.75" x14ac:dyDescent="0.2">
      <c r="A108" s="10"/>
      <c r="B108" s="3"/>
      <c r="C108" s="54"/>
      <c r="D108" s="54"/>
      <c r="F108" s="77"/>
      <c r="G108" s="77"/>
      <c r="H108" s="77"/>
      <c r="I108" s="29"/>
      <c r="O108" s="28"/>
    </row>
    <row r="109" spans="1:15" ht="12.75" x14ac:dyDescent="0.2">
      <c r="A109" s="3"/>
      <c r="B109" s="3"/>
      <c r="C109" s="29"/>
      <c r="D109" s="29"/>
      <c r="F109" s="77"/>
      <c r="G109" s="77"/>
      <c r="H109" s="77"/>
      <c r="I109" s="29"/>
      <c r="O109" s="28"/>
    </row>
    <row r="110" spans="1:15" ht="12.75" x14ac:dyDescent="0.2">
      <c r="A110" s="79"/>
      <c r="B110" s="3"/>
      <c r="C110" s="58"/>
      <c r="D110" s="29"/>
      <c r="F110" s="77"/>
      <c r="G110" s="77"/>
      <c r="H110" s="77"/>
      <c r="I110" s="29"/>
      <c r="O110" s="28"/>
    </row>
    <row r="111" spans="1:15" ht="13.5" x14ac:dyDescent="0.25">
      <c r="C111" s="77"/>
      <c r="D111" s="77"/>
      <c r="F111" s="77"/>
      <c r="G111" s="77"/>
      <c r="H111" s="77"/>
      <c r="I111" s="29"/>
      <c r="J111" s="29"/>
      <c r="K111" s="97"/>
      <c r="L111" s="97"/>
      <c r="M111" s="97"/>
      <c r="N111" s="97"/>
      <c r="O111" s="28"/>
    </row>
    <row r="112" spans="1:15" ht="12.75" x14ac:dyDescent="0.2">
      <c r="C112" s="77"/>
      <c r="D112" s="77"/>
      <c r="F112" s="77"/>
      <c r="G112" s="77"/>
      <c r="H112" s="77"/>
      <c r="I112" s="29"/>
      <c r="J112" s="29"/>
      <c r="K112" s="29"/>
      <c r="L112" s="29"/>
      <c r="M112" s="29"/>
      <c r="N112" s="54"/>
    </row>
    <row r="113" spans="3:14" ht="12.75" x14ac:dyDescent="0.2">
      <c r="C113" s="77"/>
      <c r="D113" s="77"/>
      <c r="F113" s="77"/>
      <c r="G113" s="77"/>
      <c r="H113" s="77"/>
      <c r="I113" s="29"/>
      <c r="J113" s="29"/>
      <c r="K113" s="29"/>
      <c r="L113" s="29"/>
      <c r="M113" s="29"/>
      <c r="N113" s="54"/>
    </row>
    <row r="114" spans="3:14" x14ac:dyDescent="0.15">
      <c r="C114" s="77"/>
      <c r="D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3:14" x14ac:dyDescent="0.15">
      <c r="C115" s="77"/>
      <c r="D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3:14" x14ac:dyDescent="0.15">
      <c r="C116" s="77"/>
      <c r="D116" s="77"/>
      <c r="F116" s="77"/>
      <c r="G116" s="77"/>
      <c r="H116" s="77"/>
      <c r="I116" s="77"/>
      <c r="J116" s="77"/>
      <c r="K116" s="77"/>
      <c r="L116" s="77"/>
      <c r="M116" s="77"/>
      <c r="N116" s="77"/>
    </row>
  </sheetData>
  <mergeCells count="22">
    <mergeCell ref="J6:N6"/>
    <mergeCell ref="Q6:U6"/>
    <mergeCell ref="J8:M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Q8:T8"/>
    <mergeCell ref="K111:N111"/>
    <mergeCell ref="R53:U53"/>
    <mergeCell ref="K99:L99"/>
    <mergeCell ref="K101:N101"/>
    <mergeCell ref="K102:N102"/>
    <mergeCell ref="K107:N107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25"/>
  <sheetViews>
    <sheetView tabSelected="1" workbookViewId="0">
      <selection activeCell="D3" sqref="D3:F3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2" customWidth="1"/>
    <col min="7" max="7" width="6.42578125" customWidth="1"/>
  </cols>
  <sheetData>
    <row r="1" spans="1:15" ht="22.5" x14ac:dyDescent="0.3">
      <c r="A1" s="105" t="s">
        <v>5</v>
      </c>
      <c r="B1" s="105"/>
      <c r="C1" s="105"/>
      <c r="D1" s="105"/>
      <c r="E1" s="105"/>
      <c r="F1" s="105"/>
    </row>
    <row r="3" spans="1:15" ht="15.75" x14ac:dyDescent="0.25">
      <c r="A3" s="106" t="s">
        <v>107</v>
      </c>
      <c r="B3" s="106"/>
      <c r="C3" s="106"/>
      <c r="D3" s="107">
        <v>45880</v>
      </c>
      <c r="E3" s="108"/>
      <c r="F3" s="108"/>
      <c r="I3" s="109"/>
      <c r="J3" s="109"/>
      <c r="K3" s="109"/>
      <c r="L3" s="109"/>
      <c r="M3" s="109"/>
      <c r="N3" s="109"/>
      <c r="O3" s="109"/>
    </row>
    <row r="4" spans="1:15" ht="15.75" x14ac:dyDescent="0.25">
      <c r="A4" s="110" t="s">
        <v>108</v>
      </c>
      <c r="B4" s="110"/>
      <c r="C4" s="110"/>
      <c r="D4" s="110"/>
      <c r="E4" s="110"/>
      <c r="F4" s="110"/>
      <c r="I4" s="109"/>
      <c r="J4" s="109"/>
      <c r="K4" s="109"/>
      <c r="L4" s="109"/>
      <c r="M4" s="109"/>
      <c r="N4" s="109"/>
      <c r="O4" s="109"/>
    </row>
    <row r="5" spans="1:15" x14ac:dyDescent="0.25">
      <c r="D5" t="s">
        <v>3</v>
      </c>
    </row>
    <row r="6" spans="1:15" ht="24" customHeight="1" x14ac:dyDescent="0.25">
      <c r="A6" s="111" t="s">
        <v>109</v>
      </c>
      <c r="B6" s="111"/>
      <c r="C6" s="83" t="s">
        <v>110</v>
      </c>
      <c r="D6" s="111" t="s">
        <v>111</v>
      </c>
      <c r="E6" s="111"/>
      <c r="F6" s="84" t="s">
        <v>112</v>
      </c>
    </row>
    <row r="7" spans="1:15" ht="6" customHeight="1" x14ac:dyDescent="0.25"/>
    <row r="8" spans="1:15" ht="19.899999999999999" customHeight="1" x14ac:dyDescent="0.25">
      <c r="B8" s="85" t="s">
        <v>20</v>
      </c>
      <c r="C8" s="85" t="s">
        <v>21</v>
      </c>
      <c r="D8" s="86" t="s">
        <v>4</v>
      </c>
      <c r="E8" s="86" t="s">
        <v>22</v>
      </c>
      <c r="F8" s="87">
        <f>COURS!G6</f>
        <v>5112.9920000000002</v>
      </c>
    </row>
    <row r="9" spans="1:15" ht="22.15" customHeight="1" x14ac:dyDescent="0.25">
      <c r="B9" s="88" t="s">
        <v>24</v>
      </c>
      <c r="C9" s="88" t="s">
        <v>25</v>
      </c>
      <c r="D9" s="89" t="s">
        <v>6</v>
      </c>
      <c r="E9" s="89" t="s">
        <v>26</v>
      </c>
      <c r="F9" s="87">
        <f>COURS!G7</f>
        <v>4437.0039999999999</v>
      </c>
    </row>
    <row r="10" spans="1:15" ht="22.15" customHeight="1" x14ac:dyDescent="0.25">
      <c r="B10" s="85" t="s">
        <v>28</v>
      </c>
      <c r="C10" s="85" t="s">
        <v>29</v>
      </c>
      <c r="D10" s="86" t="s">
        <v>30</v>
      </c>
      <c r="E10" s="86" t="s">
        <v>31</v>
      </c>
      <c r="F10" s="87">
        <f>COURS!G8</f>
        <v>5922.0579999999991</v>
      </c>
    </row>
    <row r="11" spans="1:15" ht="22.15" customHeight="1" x14ac:dyDescent="0.25">
      <c r="B11" s="88" t="s">
        <v>37</v>
      </c>
      <c r="C11" s="88" t="s">
        <v>38</v>
      </c>
      <c r="D11" s="89" t="s">
        <v>39</v>
      </c>
      <c r="E11" s="89" t="s">
        <v>40</v>
      </c>
      <c r="F11" s="87">
        <f>COURS!G10</f>
        <v>30.07</v>
      </c>
    </row>
    <row r="12" spans="1:15" ht="22.15" customHeight="1" x14ac:dyDescent="0.25">
      <c r="B12" s="85" t="s">
        <v>33</v>
      </c>
      <c r="C12" s="85" t="s">
        <v>34</v>
      </c>
      <c r="D12" s="86" t="s">
        <v>35</v>
      </c>
      <c r="E12" s="86" t="s">
        <v>36</v>
      </c>
      <c r="F12" s="87">
        <f>COURS!G9</f>
        <v>5489.0419999999995</v>
      </c>
    </row>
    <row r="13" spans="1:15" ht="22.15" customHeight="1" x14ac:dyDescent="0.25">
      <c r="B13" s="88" t="s">
        <v>43</v>
      </c>
      <c r="C13" s="88" t="s">
        <v>44</v>
      </c>
      <c r="D13" s="89" t="s">
        <v>45</v>
      </c>
      <c r="E13" s="89" t="s">
        <v>46</v>
      </c>
      <c r="F13" s="87">
        <f>COURS!G11</f>
        <v>3224.3139999999999</v>
      </c>
    </row>
    <row r="14" spans="1:15" ht="22.15" customHeight="1" x14ac:dyDescent="0.25">
      <c r="B14" s="85" t="s">
        <v>51</v>
      </c>
      <c r="C14" s="85" t="s">
        <v>113</v>
      </c>
      <c r="D14" s="86" t="s">
        <v>52</v>
      </c>
      <c r="E14" s="86" t="s">
        <v>53</v>
      </c>
      <c r="F14" s="87">
        <f>COURS!G13</f>
        <v>433.21600000000001</v>
      </c>
    </row>
    <row r="15" spans="1:15" ht="22.15" customHeight="1" x14ac:dyDescent="0.25">
      <c r="B15" s="88" t="s">
        <v>56</v>
      </c>
      <c r="C15" s="88" t="s">
        <v>57</v>
      </c>
      <c r="D15" s="89" t="s">
        <v>58</v>
      </c>
      <c r="E15" s="89" t="s">
        <v>59</v>
      </c>
      <c r="F15" s="87">
        <f>COURS!G14</f>
        <v>460.18199999999996</v>
      </c>
    </row>
    <row r="16" spans="1:15" ht="22.15" customHeight="1" x14ac:dyDescent="0.25">
      <c r="B16" s="85" t="s">
        <v>62</v>
      </c>
      <c r="C16" s="85" t="s">
        <v>63</v>
      </c>
      <c r="D16" s="86" t="s">
        <v>64</v>
      </c>
      <c r="E16" s="86" t="s">
        <v>65</v>
      </c>
      <c r="F16" s="87">
        <f>COURS!G15</f>
        <v>24.914000000000001</v>
      </c>
    </row>
    <row r="17" spans="2:6" ht="22.15" customHeight="1" x14ac:dyDescent="0.25">
      <c r="B17" s="88" t="s">
        <v>68</v>
      </c>
      <c r="C17" s="88" t="s">
        <v>69</v>
      </c>
      <c r="D17" s="89" t="s">
        <v>70</v>
      </c>
      <c r="E17" s="89" t="s">
        <v>71</v>
      </c>
      <c r="F17" s="87">
        <f>COURS!G19</f>
        <v>565.23599999999999</v>
      </c>
    </row>
    <row r="18" spans="2:6" ht="22.15" customHeight="1" x14ac:dyDescent="0.25">
      <c r="B18" s="85" t="s">
        <v>76</v>
      </c>
      <c r="C18" s="85" t="s">
        <v>77</v>
      </c>
      <c r="D18" s="86" t="s">
        <v>32</v>
      </c>
      <c r="E18" s="86" t="s">
        <v>78</v>
      </c>
      <c r="F18" s="87">
        <f>COURS!G17</f>
        <v>248.39400000000001</v>
      </c>
    </row>
    <row r="19" spans="2:6" ht="22.15" customHeight="1" x14ac:dyDescent="0.25">
      <c r="B19" s="88" t="s">
        <v>72</v>
      </c>
      <c r="C19" s="88" t="s">
        <v>73</v>
      </c>
      <c r="D19" s="89" t="s">
        <v>74</v>
      </c>
      <c r="E19" s="89" t="s">
        <v>75</v>
      </c>
      <c r="F19" s="87">
        <f>COURS!G16</f>
        <v>97.164000000000001</v>
      </c>
    </row>
    <row r="20" spans="2:6" ht="22.15" customHeight="1" x14ac:dyDescent="0.25">
      <c r="B20" s="85" t="s">
        <v>84</v>
      </c>
      <c r="C20" s="85" t="s">
        <v>85</v>
      </c>
      <c r="D20" s="86" t="s">
        <v>86</v>
      </c>
      <c r="E20" s="86" t="s">
        <v>87</v>
      </c>
      <c r="F20" s="87">
        <f>COURS!G20</f>
        <v>3449.2460000000001</v>
      </c>
    </row>
    <row r="21" spans="2:6" ht="22.15" customHeight="1" x14ac:dyDescent="0.25">
      <c r="B21" s="90" t="s">
        <v>114</v>
      </c>
      <c r="C21" s="85" t="s">
        <v>115</v>
      </c>
      <c r="D21" s="86" t="s">
        <v>12</v>
      </c>
      <c r="E21" s="91" t="s">
        <v>50</v>
      </c>
      <c r="F21" s="87">
        <f>COURS!G12</f>
        <v>689.66599999999994</v>
      </c>
    </row>
    <row r="22" spans="2:6" ht="22.15" customHeight="1" x14ac:dyDescent="0.25">
      <c r="B22" s="88" t="s">
        <v>90</v>
      </c>
      <c r="C22" s="88" t="s">
        <v>91</v>
      </c>
      <c r="D22" s="89" t="s">
        <v>66</v>
      </c>
      <c r="E22" s="89" t="s">
        <v>92</v>
      </c>
      <c r="F22" s="87">
        <f>COURS!G23</f>
        <v>50.622</v>
      </c>
    </row>
    <row r="23" spans="2:6" ht="22.15" customHeight="1" x14ac:dyDescent="0.25">
      <c r="B23" s="85" t="s">
        <v>80</v>
      </c>
      <c r="C23" s="85" t="s">
        <v>81</v>
      </c>
      <c r="D23" s="86" t="s">
        <v>82</v>
      </c>
      <c r="E23" s="86" t="s">
        <v>83</v>
      </c>
      <c r="F23" s="87">
        <f>COURS!G18</f>
        <v>2882.7580000000003</v>
      </c>
    </row>
    <row r="24" spans="2:6" ht="22.15" customHeight="1" x14ac:dyDescent="0.25">
      <c r="B24" s="88" t="s">
        <v>93</v>
      </c>
      <c r="C24" s="88" t="s">
        <v>94</v>
      </c>
      <c r="D24" s="89" t="s">
        <v>95</v>
      </c>
      <c r="E24" s="89" t="s">
        <v>96</v>
      </c>
      <c r="F24" s="87">
        <f>COURS!G21</f>
        <v>2630.3879999999999</v>
      </c>
    </row>
    <row r="25" spans="2:6" x14ac:dyDescent="0.25">
      <c r="B25" s="90" t="s">
        <v>116</v>
      </c>
      <c r="C25" s="85" t="s">
        <v>117</v>
      </c>
      <c r="D25" s="86" t="s">
        <v>60</v>
      </c>
      <c r="E25" s="92" t="s">
        <v>99</v>
      </c>
      <c r="F25" s="87">
        <f>COURS!G22</f>
        <v>617.76999999999987</v>
      </c>
    </row>
  </sheetData>
  <mergeCells count="8">
    <mergeCell ref="A6:B6"/>
    <mergeCell ref="D6:E6"/>
    <mergeCell ref="A1:F1"/>
    <mergeCell ref="A3:C3"/>
    <mergeCell ref="D3:F3"/>
    <mergeCell ref="I3:O3"/>
    <mergeCell ref="A4:F4"/>
    <mergeCell ref="I4:O4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2025-08-12T06:21:52Z</cp:lastPrinted>
  <dcterms:created xsi:type="dcterms:W3CDTF">2023-05-30T12:17:40Z</dcterms:created>
  <dcterms:modified xsi:type="dcterms:W3CDTF">2025-08-14T07:04:18Z</dcterms:modified>
</cp:coreProperties>
</file>