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1" sheetId="1" r:id="rId1"/>
  </sheets>
  <calcPr calcId="124519"/>
</workbook>
</file>

<file path=xl/calcChain.xml><?xml version="1.0" encoding="utf-8"?>
<calcChain xmlns="http://schemas.openxmlformats.org/spreadsheetml/2006/main">
  <c r="L35" i="1"/>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D272"/>
  <c r="E271" s="1"/>
  <c r="B272"/>
  <c r="C269" s="1"/>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<sst xmlns="http://schemas.openxmlformats.org/spreadsheetml/2006/main" count="320" uniqueCount="102">
  <si>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</si>
  <si>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</si>
  <si>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</si>
  <si>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</si>
  <si>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</si>
  <si>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</si>
  <si>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</si>
  <si>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</si>
  <si>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</si>
  <si>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</si>
  <si>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</si>
  <si>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</si>
  <si>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</si>
  <si>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</si>
  <si>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</si>
  <si>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</si>
  <si>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</si>
  <si>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</si>
  <si>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</si>
  <si>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</si>
  <si>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</si>
  <si>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</si>
  <si>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</si>
  <si>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</si>
  <si>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</si>
  <si>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</si>
  <si>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</si>
  <si>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</si>
  <si>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</si>
  <si>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</si>
  <si>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</si>
  <si>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</si>
  <si>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</si>
  <si>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</si>
  <si>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</si>
  <si>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</si>
  <si>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</si>
  <si>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</si>
  <si>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</si>
  <si>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</si>
  <si>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</si>
  <si>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</si>
  <si>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</si>
  <si>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</si>
  <si>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</si>
  <si>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</si>
  <si>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</si>
  <si>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</si>
  <si>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</si>
  <si>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</si>
  <si>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</si>
  <si>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</si>
  <si>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</si>
  <si>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</si>
  <si>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</si>
  <si>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</si>
  <si>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</si>
  <si>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</si>
  <si>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</si>
  <si>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</si>
  <si>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</si>
  <si>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</si>
  <si>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</si>
  <si>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</si>
  <si>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</si>
  <si>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</si>
  <si>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</si>
  <si>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</si>
  <si>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</si>
  <si>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</si>
  <si>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</si>
  <si>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MATERIEL MILITAIRE FORCES NATIONALES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</si>
  <si>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</si>
  <si>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</si>
  <si>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</si>
  <si>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</si>
  <si>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</si>
  <si>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</si>
  <si>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</si>
  <si>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</si>
  <si>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</si>
  <si>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</si>
  <si>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</si>
  <si>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</si>
  <si>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</si>
  <si>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</si>
  <si>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PREMIERE SECTION : COMMERCE EXTERIEUR SUR L'ANNEE 2021</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</si>
  <si>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</si>
  <si>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</si>
  <si>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</si>
  <si>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</si>
  <si>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</si>
  <si>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</si>
  <si>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</si>
  <si>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</si>
  <si>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</si>
  <si>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</si>
  <si>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</si>
  <si>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</si>
  <si>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</si>
  <si>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</si>
  <si>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PARTIE 3 : EXONERATION DE DROITS ET TAXES A L'IMPORTATION A FIN AOUT 2021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</si>
</sst>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6">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164" fontId="16" fillId="0" borderId="0" xfId="31" applyNumberFormat="1"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167" fontId="0" fillId="0" borderId="0" xfId="0" applyNumberFormat="1" applyBorder="1"/>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K97" workbookViewId="0">
      <selection activeCell="A123" sqref="A123:J13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1.44140625" style="1"/>
    <col min="15" max="15" width="11.5546875" style="35"/>
    <col min="16" max="16" width="11.44140625" style="35"/>
    <col min="17" max="18" width="11.44140625" style="1"/>
  </cols>
  <sheetData>
    <row r="1" spans="1:12" ht="15.6">
      <c r="A1" s="72" t="s">
        <v>52</v>
      </c>
      <c r="B1" s="72"/>
      <c r="C1" s="72"/>
      <c r="D1" s="72"/>
      <c r="E1" s="72"/>
      <c r="F1" s="72"/>
      <c r="G1" s="72"/>
      <c r="H1" s="72"/>
      <c r="I1" s="72"/>
      <c r="J1" s="72"/>
      <c r="K1" s="72"/>
      <c r="L1" s="15"/>
    </row>
    <row r="2" spans="1:12" ht="15.6">
      <c r="A2" s="8" t="s">
        <v>29</v>
      </c>
    </row>
    <row r="9" spans="1:12" ht="15.75" customHeight="1" thickBot="1"/>
    <row r="10" spans="1:12" ht="15.75" customHeight="1" thickBot="1">
      <c r="A10" s="9" t="s">
        <v>30</v>
      </c>
      <c r="B10" s="73" t="s">
        <v>31</v>
      </c>
      <c r="C10" s="74"/>
      <c r="D10" s="74"/>
      <c r="E10" s="74"/>
      <c r="F10" s="74"/>
      <c r="G10" s="74"/>
      <c r="H10" s="74"/>
      <c r="I10" s="74"/>
      <c r="J10" s="74"/>
      <c r="K10" s="75"/>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0" t="s">
        <v>51</v>
      </c>
      <c r="C16" s="68"/>
      <c r="D16" s="68"/>
      <c r="E16" s="68"/>
      <c r="F16" s="68"/>
      <c r="G16" s="68"/>
      <c r="H16" s="68"/>
      <c r="I16" s="68"/>
      <c r="J16" s="68"/>
      <c r="K16" s="69"/>
      <c r="L16" s="17"/>
    </row>
    <row r="20" spans="1:18" ht="15.6">
      <c r="A20" s="11" t="s">
        <v>39</v>
      </c>
    </row>
    <row r="22" spans="1:18" ht="15.6">
      <c r="A22" s="71" t="s">
        <v>86</v>
      </c>
      <c r="B22" s="71"/>
      <c r="C22" s="71"/>
      <c r="D22" s="71"/>
      <c r="E22" s="71"/>
      <c r="F22" s="71"/>
      <c r="G22" s="71"/>
      <c r="H22" s="71"/>
      <c r="I22" s="71"/>
      <c r="J22" s="71"/>
      <c r="K22" s="71"/>
      <c r="L22" s="14"/>
    </row>
    <row r="24" spans="1:18" s="7" customFormat="1" ht="14.4" customHeight="1">
      <c r="A24" s="27" t="s">
        <v>93</v>
      </c>
      <c r="B24" s="26"/>
      <c r="C24" s="26"/>
      <c r="D24" s="26"/>
      <c r="E24" s="26"/>
      <c r="F24" s="26"/>
      <c r="G24" s="26"/>
      <c r="H24" s="26"/>
      <c r="I24" s="26"/>
      <c r="J24" s="6"/>
      <c r="K24" s="6"/>
      <c r="L24" s="6"/>
      <c r="M24" s="6"/>
      <c r="N24" s="6"/>
      <c r="O24" s="36"/>
      <c r="P24" s="36"/>
      <c r="Q24" s="6"/>
      <c r="R24" s="6"/>
    </row>
    <row r="25" spans="1:18">
      <c r="B25"/>
    </row>
    <row r="26" spans="1:18">
      <c r="A26" s="44" t="s">
        <v>7</v>
      </c>
      <c r="B26" s="45" t="s">
        <v>25</v>
      </c>
      <c r="C26" s="45" t="s">
        <v>53</v>
      </c>
      <c r="D26" s="45" t="s">
        <v>55</v>
      </c>
      <c r="E26" s="45" t="s">
        <v>56</v>
      </c>
      <c r="F26" s="45" t="s">
        <v>57</v>
      </c>
      <c r="G26" s="45" t="s">
        <v>58</v>
      </c>
      <c r="H26" s="45" t="s">
        <v>59</v>
      </c>
      <c r="I26" s="45" t="s">
        <v>60</v>
      </c>
      <c r="J26" s="45" t="s">
        <v>61</v>
      </c>
      <c r="K26" s="45" t="s">
        <v>62</v>
      </c>
      <c r="L26" s="45" t="s">
        <v>63</v>
      </c>
      <c r="M26" s="45" t="s">
        <v>64</v>
      </c>
      <c r="N26" s="46" t="s">
        <v>54</v>
      </c>
      <c r="O26" s="37"/>
      <c r="P26" s="38"/>
      <c r="Q26"/>
      <c r="R26"/>
    </row>
    <row r="27" spans="1:18">
      <c r="A27" s="2" t="s">
        <v>40</v>
      </c>
      <c r="B27" s="3">
        <v>289.14068363900009</v>
      </c>
      <c r="C27" s="3">
        <v>273.30344423799977</v>
      </c>
      <c r="D27" s="3">
        <v>285.01644668699981</v>
      </c>
      <c r="E27" s="3">
        <v>318.014170509</v>
      </c>
      <c r="F27" s="3">
        <v>367.33561077500019</v>
      </c>
      <c r="G27" s="3">
        <v>230.83065798500027</v>
      </c>
      <c r="H27" s="3">
        <v>53.220458962000038</v>
      </c>
      <c r="I27" s="3">
        <v>60.643054728999978</v>
      </c>
      <c r="J27" s="3">
        <v>181.73942350900003</v>
      </c>
      <c r="K27" s="3"/>
      <c r="L27" s="3"/>
      <c r="M27" s="3"/>
      <c r="N27" s="25">
        <f>SUM(B27:M27)</f>
        <v>2059.243951033</v>
      </c>
      <c r="O27" s="39"/>
      <c r="P27" s="40"/>
      <c r="Q27"/>
      <c r="R27"/>
    </row>
    <row r="28" spans="1:18">
      <c r="A28" s="2" t="s">
        <v>0</v>
      </c>
      <c r="B28" s="3">
        <v>30.106285704000005</v>
      </c>
      <c r="C28" s="3">
        <v>41.071856523999998</v>
      </c>
      <c r="D28" s="3">
        <v>31.964687837000024</v>
      </c>
      <c r="E28" s="3">
        <v>57.439421170999992</v>
      </c>
      <c r="F28" s="3">
        <v>32.054350031999988</v>
      </c>
      <c r="G28" s="3">
        <v>69.78908048000001</v>
      </c>
      <c r="H28" s="3">
        <v>17.852312329999997</v>
      </c>
      <c r="I28" s="3">
        <v>41.002362826000002</v>
      </c>
      <c r="J28" s="3">
        <v>25.955386797999999</v>
      </c>
      <c r="K28" s="3"/>
      <c r="L28" s="3"/>
      <c r="M28" s="3"/>
      <c r="N28" s="25">
        <f t="shared" ref="N28:N35" si="0">SUM(B28:M28)</f>
        <v>347.23574370200004</v>
      </c>
      <c r="O28" s="39"/>
      <c r="P28" s="40"/>
      <c r="Q28"/>
      <c r="R28"/>
    </row>
    <row r="29" spans="1:18">
      <c r="A29" s="2" t="s">
        <v>1</v>
      </c>
      <c r="B29" s="3">
        <v>25.333011535000001</v>
      </c>
      <c r="C29" s="3">
        <v>42.384569118000023</v>
      </c>
      <c r="D29" s="3">
        <v>27.426896746000004</v>
      </c>
      <c r="E29" s="3">
        <v>32.917642493999992</v>
      </c>
      <c r="F29" s="3">
        <v>52.640713779999999</v>
      </c>
      <c r="G29" s="3">
        <v>26.489711441999997</v>
      </c>
      <c r="H29" s="3">
        <v>28.028006335000004</v>
      </c>
      <c r="I29" s="3">
        <v>20.655954210999997</v>
      </c>
      <c r="J29" s="3">
        <v>22.662447312000001</v>
      </c>
      <c r="K29" s="3"/>
      <c r="L29" s="3"/>
      <c r="M29" s="3"/>
      <c r="N29" s="25">
        <f t="shared" si="0"/>
        <v>278.53895297300005</v>
      </c>
      <c r="O29" s="39"/>
      <c r="P29" s="40"/>
      <c r="Q29"/>
      <c r="R29"/>
    </row>
    <row r="30" spans="1:18">
      <c r="A30" s="2" t="s">
        <v>2</v>
      </c>
      <c r="B30" s="3">
        <v>2.7055006619999999</v>
      </c>
      <c r="C30" s="3"/>
      <c r="D30" s="3">
        <v>1.1249E-5</v>
      </c>
      <c r="E30" s="3">
        <v>92.463320440000004</v>
      </c>
      <c r="F30" s="3">
        <v>226.41775733499998</v>
      </c>
      <c r="G30" s="3">
        <v>255.12996258199999</v>
      </c>
      <c r="H30" s="3">
        <v>310.52404470099992</v>
      </c>
      <c r="I30" s="3">
        <v>266.30924452299996</v>
      </c>
      <c r="J30" s="3">
        <v>273.40830134199996</v>
      </c>
      <c r="K30" s="3"/>
      <c r="L30" s="3"/>
      <c r="M30" s="3"/>
      <c r="N30" s="25">
        <f t="shared" si="0"/>
        <v>1426.9581428339998</v>
      </c>
      <c r="O30" s="39"/>
      <c r="P30" s="40"/>
      <c r="Q30"/>
      <c r="R30"/>
    </row>
    <row r="31" spans="1:18">
      <c r="A31" s="2" t="s">
        <v>3</v>
      </c>
      <c r="B31" s="3">
        <v>26.482204340999996</v>
      </c>
      <c r="C31" s="3">
        <v>16.211199943000008</v>
      </c>
      <c r="D31" s="3">
        <v>22.999687354999992</v>
      </c>
      <c r="E31" s="3">
        <v>21.878309628</v>
      </c>
      <c r="F31" s="3">
        <v>25.672946665999998</v>
      </c>
      <c r="G31" s="3">
        <v>20.230959316000003</v>
      </c>
      <c r="H31" s="3">
        <v>18.589549952000002</v>
      </c>
      <c r="I31" s="3">
        <v>9.7268096200000009</v>
      </c>
      <c r="J31" s="3">
        <v>19.939232861000001</v>
      </c>
      <c r="K31" s="3"/>
      <c r="L31" s="3"/>
      <c r="M31" s="3"/>
      <c r="N31" s="25">
        <f t="shared" si="0"/>
        <v>181.730899682</v>
      </c>
      <c r="O31" s="39"/>
      <c r="P31" s="40"/>
      <c r="Q31"/>
      <c r="R31"/>
    </row>
    <row r="32" spans="1:18">
      <c r="A32" s="2" t="s">
        <v>4</v>
      </c>
      <c r="B32" s="3">
        <v>77.294739584999931</v>
      </c>
      <c r="C32" s="3">
        <v>50.330610718999999</v>
      </c>
      <c r="D32" s="3">
        <v>97.09922020599997</v>
      </c>
      <c r="E32" s="3">
        <v>111.227555192</v>
      </c>
      <c r="F32" s="3">
        <v>77.415698460000058</v>
      </c>
      <c r="G32" s="3">
        <v>70.898587701000025</v>
      </c>
      <c r="H32" s="3">
        <v>62.801083243000022</v>
      </c>
      <c r="I32" s="3">
        <v>48.944493400000034</v>
      </c>
      <c r="J32" s="3">
        <v>112.44917538600005</v>
      </c>
      <c r="K32" s="3"/>
      <c r="L32" s="3"/>
      <c r="M32" s="3"/>
      <c r="N32" s="25">
        <f t="shared" si="0"/>
        <v>708.46116389200017</v>
      </c>
      <c r="O32" s="39"/>
      <c r="P32" s="40"/>
      <c r="Q32"/>
      <c r="R32"/>
    </row>
    <row r="33" spans="1:20">
      <c r="A33" s="2" t="s">
        <v>5</v>
      </c>
      <c r="B33" s="3">
        <v>118.68980967999988</v>
      </c>
      <c r="C33" s="3">
        <v>146.94748876399981</v>
      </c>
      <c r="D33" s="3">
        <v>136.27061237899991</v>
      </c>
      <c r="E33" s="3">
        <v>133.42600135400002</v>
      </c>
      <c r="F33" s="3">
        <v>164.28786254700006</v>
      </c>
      <c r="G33" s="3">
        <v>162.16701113100001</v>
      </c>
      <c r="H33" s="3">
        <v>193.88949820200017</v>
      </c>
      <c r="I33" s="3">
        <v>218.46009269300043</v>
      </c>
      <c r="J33" s="3">
        <v>156.75180575200017</v>
      </c>
      <c r="K33" s="3"/>
      <c r="L33" s="3"/>
      <c r="M33" s="3"/>
      <c r="N33" s="25">
        <f t="shared" si="0"/>
        <v>1430.8901825020005</v>
      </c>
      <c r="O33" s="39"/>
      <c r="P33" s="40"/>
      <c r="Q33"/>
      <c r="R33"/>
    </row>
    <row r="34" spans="1:20">
      <c r="A34" s="2" t="s">
        <v>6</v>
      </c>
      <c r="B34" s="3">
        <v>38.119506469999962</v>
      </c>
      <c r="C34" s="3">
        <v>37.650557728000003</v>
      </c>
      <c r="D34" s="3">
        <v>43.186440365000045</v>
      </c>
      <c r="E34" s="3">
        <v>53.004840863999902</v>
      </c>
      <c r="F34" s="3">
        <v>43.313363271000057</v>
      </c>
      <c r="G34" s="3">
        <v>55.358337933999934</v>
      </c>
      <c r="H34" s="3">
        <v>58.748245134999983</v>
      </c>
      <c r="I34" s="3">
        <v>43.85282367199995</v>
      </c>
      <c r="J34" s="3">
        <v>61.245952420000016</v>
      </c>
      <c r="K34" s="3"/>
      <c r="L34" s="3"/>
      <c r="M34" s="3"/>
      <c r="N34" s="25">
        <f t="shared" si="0"/>
        <v>434.48006785899992</v>
      </c>
      <c r="O34" s="39"/>
      <c r="P34" s="40"/>
      <c r="Q34"/>
      <c r="R34"/>
    </row>
    <row r="35" spans="1:20">
      <c r="A35" s="44" t="s">
        <v>23</v>
      </c>
      <c r="B35" s="47">
        <f t="shared" ref="B35:C35" si="1">SUM(B27:B34)</f>
        <v>607.87174161599989</v>
      </c>
      <c r="C35" s="47">
        <f t="shared" si="1"/>
        <v>607.89972703399951</v>
      </c>
      <c r="D35" s="47">
        <f t="shared" ref="D35:E35" si="2">SUM(D27:D34)</f>
        <v>643.96400282399986</v>
      </c>
      <c r="E35" s="47">
        <f t="shared" si="2"/>
        <v>820.37126165199993</v>
      </c>
      <c r="F35" s="47">
        <f t="shared" ref="F35:G35" si="3">SUM(F27:F34)</f>
        <v>989.13830286600034</v>
      </c>
      <c r="G35" s="47">
        <f t="shared" si="3"/>
        <v>890.89430857100024</v>
      </c>
      <c r="H35" s="47">
        <f t="shared" ref="H35:I35" si="4">SUM(H27:H34)</f>
        <v>743.65319886000009</v>
      </c>
      <c r="I35" s="47">
        <f t="shared" si="4"/>
        <v>709.59483567400036</v>
      </c>
      <c r="J35" s="47">
        <f t="shared" ref="J35:K35" si="5">SUM(J27:J34)</f>
        <v>854.15172538000036</v>
      </c>
      <c r="K35" s="47">
        <f t="shared" si="5"/>
        <v>0</v>
      </c>
      <c r="L35" s="47">
        <f t="shared" ref="L35:M35" si="6">SUM(L27:L34)</f>
        <v>0</v>
      </c>
      <c r="M35" s="47">
        <f t="shared" si="6"/>
        <v>0</v>
      </c>
      <c r="N35" s="47">
        <f t="shared" si="0"/>
        <v>6867.5391044770004</v>
      </c>
      <c r="O35" s="39"/>
      <c r="P35" s="40"/>
      <c r="Q35"/>
      <c r="R35"/>
    </row>
    <row r="36" spans="1:20" s="20" customFormat="1">
      <c r="A36" s="18"/>
      <c r="B36" s="22"/>
      <c r="C36" s="22"/>
      <c r="O36" s="34"/>
      <c r="P36" s="34"/>
    </row>
    <row r="37" spans="1:20">
      <c r="A37" s="48" t="s">
        <v>41</v>
      </c>
      <c r="B37" s="49">
        <v>160.14534431060258</v>
      </c>
      <c r="C37" s="49">
        <v>161.88482309348916</v>
      </c>
      <c r="D37" s="49">
        <v>171.48216168623318</v>
      </c>
      <c r="E37" s="49">
        <v>216.90838488889074</v>
      </c>
      <c r="F37" s="49">
        <v>263.06819783746766</v>
      </c>
      <c r="G37" s="49">
        <v>237.01349944439403</v>
      </c>
      <c r="H37" s="49">
        <v>195.08635430694747</v>
      </c>
      <c r="I37" s="49">
        <v>186.42567599516732</v>
      </c>
      <c r="J37" s="49">
        <v>222.10685584298935</v>
      </c>
      <c r="K37" s="49"/>
      <c r="L37" s="49"/>
      <c r="M37" s="49"/>
      <c r="N37" s="50">
        <f>SUM(B37:M37)</f>
        <v>1814.1212974061812</v>
      </c>
      <c r="O37" s="39"/>
      <c r="P37" s="40"/>
      <c r="Q37"/>
      <c r="R37"/>
    </row>
    <row r="38" spans="1:20" s="7" customFormat="1" ht="14.4" customHeight="1">
      <c r="A38" s="27" t="s">
        <v>94</v>
      </c>
      <c r="B38" s="1"/>
      <c r="C38" s="27"/>
      <c r="D38" s="27"/>
      <c r="E38" s="27"/>
      <c r="F38" s="27"/>
      <c r="G38" s="27"/>
      <c r="H38" s="27"/>
      <c r="I38" s="27"/>
      <c r="N38" s="21"/>
      <c r="O38" s="41"/>
      <c r="P38" s="36"/>
      <c r="Q38" s="6"/>
      <c r="R38" s="6"/>
      <c r="S38" s="6"/>
      <c r="T38" s="6"/>
    </row>
    <row r="39" spans="1:20">
      <c r="A39" s="4"/>
      <c r="B39" s="23"/>
      <c r="C39" s="23"/>
      <c r="D39" s="23"/>
      <c r="E39" s="23"/>
      <c r="F39" s="23"/>
      <c r="G39" s="23"/>
      <c r="H39" s="23"/>
      <c r="I39" s="23"/>
      <c r="J39" s="23"/>
      <c r="K39" s="23"/>
      <c r="L39" s="23"/>
      <c r="M39" s="23"/>
      <c r="S39" s="1"/>
      <c r="T39" s="1"/>
    </row>
    <row r="40" spans="1:20">
      <c r="A40" s="44" t="s">
        <v>7</v>
      </c>
      <c r="B40" s="45" t="s">
        <v>25</v>
      </c>
      <c r="C40" s="45" t="s">
        <v>53</v>
      </c>
      <c r="D40" s="45" t="s">
        <v>55</v>
      </c>
      <c r="E40" s="45" t="s">
        <v>56</v>
      </c>
      <c r="F40" s="45" t="s">
        <v>57</v>
      </c>
      <c r="G40" s="45" t="s">
        <v>58</v>
      </c>
      <c r="H40" s="45" t="s">
        <v>59</v>
      </c>
      <c r="I40" s="45" t="s">
        <v>60</v>
      </c>
      <c r="J40" s="45" t="s">
        <v>61</v>
      </c>
      <c r="K40" s="45" t="s">
        <v>62</v>
      </c>
      <c r="L40" s="45" t="s">
        <v>63</v>
      </c>
      <c r="M40" s="45" t="s">
        <v>64</v>
      </c>
      <c r="N40" s="45" t="str">
        <f>N26</f>
        <v>Somme</v>
      </c>
      <c r="O40" s="37"/>
      <c r="P40" s="42"/>
      <c r="Q40"/>
      <c r="R40"/>
    </row>
    <row r="41" spans="1:20">
      <c r="A41" s="2" t="s">
        <v>40</v>
      </c>
      <c r="B41" s="3">
        <v>7.671381149999994</v>
      </c>
      <c r="C41" s="3">
        <v>7.4316196499999938</v>
      </c>
      <c r="D41" s="3">
        <v>8.8703066299999929</v>
      </c>
      <c r="E41" s="3">
        <v>9.3342723500000098</v>
      </c>
      <c r="F41" s="3">
        <v>16.977625669999977</v>
      </c>
      <c r="G41" s="3">
        <v>22.168506989999983</v>
      </c>
      <c r="H41" s="3">
        <v>12.765251229999976</v>
      </c>
      <c r="I41" s="3">
        <v>23.115623339999988</v>
      </c>
      <c r="J41" s="3">
        <v>21.220820699999987</v>
      </c>
      <c r="K41" s="3"/>
      <c r="L41" s="3"/>
      <c r="M41" s="3"/>
      <c r="N41" s="25">
        <f t="shared" ref="N41:N49" si="7">SUM(B41:M41)</f>
        <v>129.55540770999988</v>
      </c>
      <c r="O41" s="39"/>
      <c r="P41" s="40"/>
      <c r="Q41"/>
      <c r="R41"/>
    </row>
    <row r="42" spans="1:20">
      <c r="A42" s="2" t="s">
        <v>0</v>
      </c>
      <c r="B42" s="3">
        <v>0.94866747999999979</v>
      </c>
      <c r="C42" s="3">
        <v>1.4173832200000003</v>
      </c>
      <c r="D42" s="3">
        <v>1.05098136</v>
      </c>
      <c r="E42" s="3">
        <v>1.4867422100000001</v>
      </c>
      <c r="F42" s="3">
        <v>0.9804392999999999</v>
      </c>
      <c r="G42" s="3">
        <v>1.7039176099999995</v>
      </c>
      <c r="H42" s="3">
        <v>0.74624270999999998</v>
      </c>
      <c r="I42" s="3">
        <v>1.5186014299999988</v>
      </c>
      <c r="J42" s="3">
        <v>1.2631983699999987</v>
      </c>
      <c r="K42" s="3"/>
      <c r="L42" s="3"/>
      <c r="M42" s="3"/>
      <c r="N42" s="25">
        <f t="shared" si="7"/>
        <v>11.116173689999997</v>
      </c>
      <c r="O42" s="39"/>
      <c r="P42" s="40"/>
      <c r="Q42"/>
      <c r="R42"/>
    </row>
    <row r="43" spans="1:20">
      <c r="A43" s="2" t="s">
        <v>1</v>
      </c>
      <c r="B43" s="3">
        <v>0.38246738999999991</v>
      </c>
      <c r="C43" s="3">
        <v>0.3810075899999999</v>
      </c>
      <c r="D43" s="3">
        <v>0.38464510000000013</v>
      </c>
      <c r="E43" s="3">
        <v>0.5203966299999998</v>
      </c>
      <c r="F43" s="3">
        <v>0.52072394</v>
      </c>
      <c r="G43" s="3">
        <v>0.37806389999999973</v>
      </c>
      <c r="H43" s="3">
        <v>0.41247517000000011</v>
      </c>
      <c r="I43" s="3">
        <v>0.28510103999999986</v>
      </c>
      <c r="J43" s="3">
        <v>0.39823742999999989</v>
      </c>
      <c r="K43" s="3"/>
      <c r="L43" s="3"/>
      <c r="M43" s="3"/>
      <c r="N43" s="25">
        <f t="shared" si="7"/>
        <v>3.6631181899999996</v>
      </c>
      <c r="O43" s="39"/>
      <c r="P43" s="40"/>
      <c r="Q43"/>
      <c r="R43"/>
    </row>
    <row r="44" spans="1:20">
      <c r="A44" s="2" t="s">
        <v>2</v>
      </c>
      <c r="B44" s="3">
        <v>2.09255E-2</v>
      </c>
      <c r="C44" s="3"/>
      <c r="D44" s="3">
        <v>3.0000000000000001E-6</v>
      </c>
      <c r="E44" s="3">
        <v>1.4620000000000002</v>
      </c>
      <c r="F44" s="3">
        <v>3.414000000000001</v>
      </c>
      <c r="G44" s="3">
        <v>3.5390020500000015</v>
      </c>
      <c r="H44" s="3">
        <v>3.9180010600000008</v>
      </c>
      <c r="I44" s="3">
        <v>3.433072000000001</v>
      </c>
      <c r="J44" s="3">
        <v>3.5140000000000007</v>
      </c>
      <c r="K44" s="3"/>
      <c r="L44" s="3"/>
      <c r="M44" s="3"/>
      <c r="N44" s="25">
        <f t="shared" si="7"/>
        <v>19.301003610000006</v>
      </c>
      <c r="O44" s="39"/>
      <c r="P44" s="40"/>
      <c r="Q44"/>
      <c r="R44"/>
    </row>
    <row r="45" spans="1:20">
      <c r="A45" s="2" t="s">
        <v>3</v>
      </c>
      <c r="B45" s="3">
        <v>4.0381149200000026</v>
      </c>
      <c r="C45" s="3">
        <v>1.3422915100000001</v>
      </c>
      <c r="D45" s="3">
        <v>1.7777336700000004</v>
      </c>
      <c r="E45" s="3">
        <v>2.153086619999999</v>
      </c>
      <c r="F45" s="3">
        <v>1.8319105499999995</v>
      </c>
      <c r="G45" s="3">
        <v>1.6145456600000003</v>
      </c>
      <c r="H45" s="3">
        <v>1.5645342400000011</v>
      </c>
      <c r="I45" s="3">
        <v>0.83663673999999977</v>
      </c>
      <c r="J45" s="3">
        <v>1.6563042799999992</v>
      </c>
      <c r="K45" s="3"/>
      <c r="L45" s="3"/>
      <c r="M45" s="3"/>
      <c r="N45" s="25">
        <f t="shared" si="7"/>
        <v>16.815158190000002</v>
      </c>
      <c r="O45" s="39"/>
      <c r="P45" s="40"/>
      <c r="Q45"/>
      <c r="R45"/>
    </row>
    <row r="46" spans="1:20">
      <c r="A46" s="2" t="s">
        <v>4</v>
      </c>
      <c r="B46" s="3">
        <v>81.89071936000002</v>
      </c>
      <c r="C46" s="3">
        <v>48.018077900000016</v>
      </c>
      <c r="D46" s="3">
        <v>98.689264470000026</v>
      </c>
      <c r="E46" s="3">
        <v>103.21852884999996</v>
      </c>
      <c r="F46" s="3">
        <v>70.563846339999998</v>
      </c>
      <c r="G46" s="3">
        <v>71.349866260000027</v>
      </c>
      <c r="H46" s="3">
        <v>61.238491429999982</v>
      </c>
      <c r="I46" s="3">
        <v>46.97331938</v>
      </c>
      <c r="J46" s="3">
        <v>87.549542020000089</v>
      </c>
      <c r="K46" s="3"/>
      <c r="L46" s="3"/>
      <c r="M46" s="3"/>
      <c r="N46" s="25">
        <f t="shared" si="7"/>
        <v>669.49165601000016</v>
      </c>
      <c r="O46" s="39"/>
      <c r="P46" s="40"/>
      <c r="Q46"/>
      <c r="R46"/>
    </row>
    <row r="47" spans="1:20">
      <c r="A47" s="2" t="s">
        <v>5</v>
      </c>
      <c r="B47" s="3">
        <v>2.9972811899999998</v>
      </c>
      <c r="C47" s="3">
        <v>3.5224551899999956</v>
      </c>
      <c r="D47" s="3">
        <v>3.4976233599999977</v>
      </c>
      <c r="E47" s="3">
        <v>3.5643062099999892</v>
      </c>
      <c r="F47" s="3">
        <v>3.8110523499999909</v>
      </c>
      <c r="G47" s="3">
        <v>4.1811828499999919</v>
      </c>
      <c r="H47" s="3">
        <v>4.1516165499999946</v>
      </c>
      <c r="I47" s="3">
        <v>4.7118182499999994</v>
      </c>
      <c r="J47" s="3">
        <v>3.7013616599999977</v>
      </c>
      <c r="K47" s="3"/>
      <c r="L47" s="3"/>
      <c r="M47" s="3"/>
      <c r="N47" s="25">
        <f t="shared" si="7"/>
        <v>34.138697609999959</v>
      </c>
      <c r="O47" s="39"/>
      <c r="P47" s="40"/>
      <c r="Q47"/>
      <c r="R47"/>
    </row>
    <row r="48" spans="1:20">
      <c r="A48" s="2" t="s">
        <v>6</v>
      </c>
      <c r="B48" s="3">
        <v>5.9690540800000038</v>
      </c>
      <c r="C48" s="3">
        <v>7.1243103600000053</v>
      </c>
      <c r="D48" s="3">
        <v>8.4947839999999868</v>
      </c>
      <c r="E48" s="3">
        <v>9.8715203999999837</v>
      </c>
      <c r="F48" s="3">
        <v>11.937780999999985</v>
      </c>
      <c r="G48" s="3">
        <v>18.618799609999986</v>
      </c>
      <c r="H48" s="3">
        <v>17.721875079999961</v>
      </c>
      <c r="I48" s="3">
        <v>19.713674429999955</v>
      </c>
      <c r="J48" s="3">
        <v>16.968101099999945</v>
      </c>
      <c r="K48" s="3"/>
      <c r="L48" s="3"/>
      <c r="M48" s="3"/>
      <c r="N48" s="25">
        <f t="shared" si="7"/>
        <v>116.4199000599998</v>
      </c>
      <c r="O48" s="39"/>
      <c r="P48" s="40"/>
      <c r="Q48"/>
      <c r="R48"/>
    </row>
    <row r="49" spans="1:20">
      <c r="A49" s="44" t="s">
        <v>23</v>
      </c>
      <c r="B49" s="47">
        <f t="shared" ref="B49:C49" si="8">SUM(B41:B48)</f>
        <v>103.91861107000003</v>
      </c>
      <c r="C49" s="47">
        <f t="shared" si="8"/>
        <v>69.237145420000004</v>
      </c>
      <c r="D49" s="47">
        <f t="shared" ref="D49:E49" si="9">SUM(D41:D48)</f>
        <v>122.76534158999999</v>
      </c>
      <c r="E49" s="47">
        <f t="shared" si="9"/>
        <v>131.61085326999992</v>
      </c>
      <c r="F49" s="47">
        <f t="shared" ref="F49:G49" si="10">SUM(F41:F48)</f>
        <v>110.03737914999996</v>
      </c>
      <c r="G49" s="47">
        <f t="shared" si="10"/>
        <v>123.55388493</v>
      </c>
      <c r="H49" s="47">
        <f t="shared" ref="H49:I49" si="11">SUM(H41:H48)</f>
        <v>102.51848746999993</v>
      </c>
      <c r="I49" s="47">
        <f t="shared" si="11"/>
        <v>100.58784660999994</v>
      </c>
      <c r="J49" s="47">
        <f t="shared" ref="J49:K49" si="12">SUM(J41:J48)</f>
        <v>136.27156556000003</v>
      </c>
      <c r="K49" s="47">
        <f t="shared" si="12"/>
        <v>0</v>
      </c>
      <c r="L49" s="47">
        <f t="shared" ref="L49:M49" si="13">SUM(L41:L48)</f>
        <v>0</v>
      </c>
      <c r="M49" s="47">
        <f t="shared" si="13"/>
        <v>0</v>
      </c>
      <c r="N49" s="47">
        <f t="shared" si="7"/>
        <v>1000.5011150699999</v>
      </c>
      <c r="O49" s="39"/>
      <c r="P49" s="40"/>
      <c r="Q49"/>
      <c r="R49"/>
    </row>
    <row r="50" spans="1:20">
      <c r="S50" s="1"/>
      <c r="T50" s="1"/>
    </row>
    <row r="51" spans="1:20">
      <c r="S51" s="1"/>
      <c r="T51" s="1"/>
    </row>
    <row r="52" spans="1:20" s="7" customFormat="1" ht="14.4" customHeight="1">
      <c r="A52" s="27" t="s">
        <v>95</v>
      </c>
      <c r="B52" s="27"/>
      <c r="C52" s="27"/>
      <c r="D52" s="27"/>
      <c r="E52" s="27"/>
      <c r="F52" s="27"/>
      <c r="G52" s="27"/>
      <c r="H52" s="27"/>
      <c r="I52" s="27"/>
      <c r="O52" s="43"/>
      <c r="P52" s="36"/>
      <c r="Q52" s="6"/>
      <c r="R52" s="6"/>
      <c r="S52" s="6"/>
      <c r="T52" s="6"/>
    </row>
    <row r="53" spans="1:20">
      <c r="A53" s="4"/>
      <c r="B53" s="4"/>
      <c r="C53" s="4"/>
      <c r="D53" s="4"/>
      <c r="E53" s="4"/>
      <c r="F53" s="4"/>
      <c r="G53" s="4"/>
      <c r="S53" s="1"/>
      <c r="T53" s="1"/>
    </row>
    <row r="54" spans="1:20">
      <c r="A54" s="44" t="s">
        <v>8</v>
      </c>
      <c r="B54" s="45" t="s">
        <v>25</v>
      </c>
      <c r="C54" s="45" t="s">
        <v>53</v>
      </c>
      <c r="D54" s="45" t="s">
        <v>55</v>
      </c>
      <c r="E54" s="45" t="s">
        <v>56</v>
      </c>
      <c r="F54" s="45" t="s">
        <v>57</v>
      </c>
      <c r="G54" s="45" t="s">
        <v>58</v>
      </c>
      <c r="H54" s="45" t="s">
        <v>59</v>
      </c>
      <c r="I54" s="45" t="s">
        <v>60</v>
      </c>
      <c r="J54" s="45" t="s">
        <v>61</v>
      </c>
      <c r="K54" s="45" t="s">
        <v>62</v>
      </c>
      <c r="L54" s="45" t="s">
        <v>63</v>
      </c>
      <c r="M54" s="45" t="s">
        <v>64</v>
      </c>
      <c r="N54" s="46" t="str">
        <f>N26</f>
        <v>Somme</v>
      </c>
      <c r="O54" s="38"/>
      <c r="P54" s="42"/>
      <c r="Q54"/>
      <c r="R54"/>
    </row>
    <row r="55" spans="1:20">
      <c r="A55" s="2" t="s">
        <v>9</v>
      </c>
      <c r="B55" s="3">
        <v>191.76066215200009</v>
      </c>
      <c r="C55" s="3">
        <v>196.17886522199993</v>
      </c>
      <c r="D55" s="3">
        <v>217.35269403500027</v>
      </c>
      <c r="E55" s="3">
        <v>253.72103145099999</v>
      </c>
      <c r="F55" s="3">
        <v>276.37386511400001</v>
      </c>
      <c r="G55" s="3">
        <v>183.81346019499986</v>
      </c>
      <c r="H55" s="3">
        <v>132.387295104</v>
      </c>
      <c r="I55" s="3">
        <v>116.66394889000014</v>
      </c>
      <c r="J55" s="3">
        <v>200.36656819500016</v>
      </c>
      <c r="K55" s="3"/>
      <c r="L55" s="3"/>
      <c r="M55" s="3"/>
      <c r="N55" s="25">
        <f t="shared" ref="N55:N64" si="14">SUM(B55:M55)</f>
        <v>1768.6183903580004</v>
      </c>
      <c r="O55" s="39"/>
      <c r="P55" s="40"/>
      <c r="Q55"/>
      <c r="R55"/>
    </row>
    <row r="56" spans="1:20">
      <c r="A56" s="2" t="s">
        <v>10</v>
      </c>
      <c r="B56" s="3">
        <v>29.246694992000002</v>
      </c>
      <c r="C56" s="3">
        <v>27.309690195000009</v>
      </c>
      <c r="D56" s="3">
        <v>19.387405352999998</v>
      </c>
      <c r="E56" s="3">
        <v>29.394463325999997</v>
      </c>
      <c r="F56" s="3">
        <v>40.115266599999998</v>
      </c>
      <c r="G56" s="3">
        <v>32.907413926999972</v>
      </c>
      <c r="H56" s="3">
        <v>20.084333715000003</v>
      </c>
      <c r="I56" s="3">
        <v>24.050007512999997</v>
      </c>
      <c r="J56" s="3">
        <v>22.716426839999997</v>
      </c>
      <c r="K56" s="3"/>
      <c r="L56" s="3"/>
      <c r="M56" s="3"/>
      <c r="N56" s="25">
        <f t="shared" si="14"/>
        <v>245.21170246099996</v>
      </c>
      <c r="O56" s="39"/>
      <c r="P56" s="40"/>
      <c r="Q56"/>
      <c r="R56"/>
    </row>
    <row r="57" spans="1:20">
      <c r="A57" s="2" t="s">
        <v>11</v>
      </c>
      <c r="B57" s="3">
        <v>28.237435898999994</v>
      </c>
      <c r="C57" s="3">
        <v>31.876089406999995</v>
      </c>
      <c r="D57" s="3">
        <v>30.876764758000004</v>
      </c>
      <c r="E57" s="3">
        <v>81.68701695300004</v>
      </c>
      <c r="F57" s="3">
        <v>43.083640513000013</v>
      </c>
      <c r="G57" s="3">
        <v>171.54571840699995</v>
      </c>
      <c r="H57" s="3">
        <v>183.33405971299996</v>
      </c>
      <c r="I57" s="3">
        <v>164.20967126700009</v>
      </c>
      <c r="J57" s="3">
        <v>184.64172764799991</v>
      </c>
      <c r="K57" s="3"/>
      <c r="L57" s="3"/>
      <c r="M57" s="3"/>
      <c r="N57" s="25">
        <f t="shared" si="14"/>
        <v>919.49212456499993</v>
      </c>
      <c r="O57" s="39"/>
      <c r="P57" s="40"/>
      <c r="Q57"/>
      <c r="R57"/>
    </row>
    <row r="58" spans="1:20">
      <c r="A58" s="2" t="s">
        <v>12</v>
      </c>
      <c r="B58" s="3">
        <v>37.422813587</v>
      </c>
      <c r="C58" s="3">
        <v>21.018361599999992</v>
      </c>
      <c r="D58" s="3">
        <v>52.600226668000019</v>
      </c>
      <c r="E58" s="3">
        <v>37.334365836999986</v>
      </c>
      <c r="F58" s="3">
        <v>27.187125971</v>
      </c>
      <c r="G58" s="3">
        <v>21.078263563999997</v>
      </c>
      <c r="H58" s="3">
        <v>12.311748352000002</v>
      </c>
      <c r="I58" s="3">
        <v>15.071547027999999</v>
      </c>
      <c r="J58" s="3">
        <v>18.473865994999997</v>
      </c>
      <c r="K58" s="3"/>
      <c r="L58" s="3"/>
      <c r="M58" s="3"/>
      <c r="N58" s="25">
        <f t="shared" si="14"/>
        <v>242.49831860199998</v>
      </c>
      <c r="O58" s="39"/>
      <c r="P58" s="40"/>
      <c r="Q58"/>
      <c r="R58"/>
    </row>
    <row r="59" spans="1:20">
      <c r="A59" s="2" t="s">
        <v>13</v>
      </c>
      <c r="B59" s="3">
        <v>3.0371989640000003</v>
      </c>
      <c r="C59" s="3">
        <v>4.1778737949999982</v>
      </c>
      <c r="D59" s="3">
        <v>6.2010271380000006</v>
      </c>
      <c r="E59" s="3">
        <v>66.122725188999993</v>
      </c>
      <c r="F59" s="3">
        <v>169.19211039000004</v>
      </c>
      <c r="G59" s="3">
        <v>64.258182720999997</v>
      </c>
      <c r="H59" s="3">
        <v>111.02581047399997</v>
      </c>
      <c r="I59" s="3">
        <v>106.82904655199999</v>
      </c>
      <c r="J59" s="3">
        <v>123.45017985299998</v>
      </c>
      <c r="K59" s="3"/>
      <c r="L59" s="3"/>
      <c r="M59" s="3"/>
      <c r="N59" s="25">
        <f t="shared" si="14"/>
        <v>654.29415507600004</v>
      </c>
      <c r="O59" s="39"/>
      <c r="P59" s="40"/>
      <c r="Q59"/>
      <c r="R59"/>
    </row>
    <row r="60" spans="1:20">
      <c r="A60" s="2" t="s">
        <v>14</v>
      </c>
      <c r="B60" s="3">
        <v>3.2528774880000002</v>
      </c>
      <c r="C60" s="3">
        <v>5.2933490819999989</v>
      </c>
      <c r="D60" s="3">
        <v>6.3967735310000009</v>
      </c>
      <c r="E60" s="3">
        <v>3.0726207569999997</v>
      </c>
      <c r="F60" s="3">
        <v>5.2708034440000011</v>
      </c>
      <c r="G60" s="3">
        <v>5.7795968859999984</v>
      </c>
      <c r="H60" s="3">
        <v>9.8092921700000009</v>
      </c>
      <c r="I60" s="3">
        <v>14.136820194999993</v>
      </c>
      <c r="J60" s="3">
        <v>13.983369485000004</v>
      </c>
      <c r="K60" s="3"/>
      <c r="L60" s="3"/>
      <c r="M60" s="3"/>
      <c r="N60" s="25">
        <f t="shared" si="14"/>
        <v>66.995503037999995</v>
      </c>
      <c r="O60" s="39"/>
      <c r="P60" s="40"/>
      <c r="Q60"/>
      <c r="R60"/>
    </row>
    <row r="61" spans="1:20">
      <c r="A61" s="2" t="s">
        <v>15</v>
      </c>
      <c r="B61" s="3">
        <v>34.488090295999989</v>
      </c>
      <c r="C61" s="3">
        <v>29.521815250999978</v>
      </c>
      <c r="D61" s="3">
        <v>31.904392530999996</v>
      </c>
      <c r="E61" s="3">
        <v>28.123908265000008</v>
      </c>
      <c r="F61" s="3">
        <v>31.314349873999998</v>
      </c>
      <c r="G61" s="3">
        <v>53.053190181000005</v>
      </c>
      <c r="H61" s="3">
        <v>47.908996964999993</v>
      </c>
      <c r="I61" s="3">
        <v>45.769085234000016</v>
      </c>
      <c r="J61" s="3">
        <v>32.129360752999972</v>
      </c>
      <c r="K61" s="3"/>
      <c r="L61" s="3"/>
      <c r="M61" s="3"/>
      <c r="N61" s="25">
        <f t="shared" si="14"/>
        <v>334.21318934999994</v>
      </c>
      <c r="O61" s="39"/>
      <c r="P61" s="40"/>
      <c r="Q61"/>
      <c r="R61"/>
    </row>
    <row r="62" spans="1:20">
      <c r="A62" s="2" t="s">
        <v>16</v>
      </c>
      <c r="B62" s="3">
        <v>251.64645215899995</v>
      </c>
      <c r="C62" s="3">
        <v>256.42701877300055</v>
      </c>
      <c r="D62" s="3">
        <v>252.84826047600004</v>
      </c>
      <c r="E62" s="3">
        <v>276.09587480599987</v>
      </c>
      <c r="F62" s="3">
        <v>358.01209720700041</v>
      </c>
      <c r="G62" s="3">
        <v>324.08761704500063</v>
      </c>
      <c r="H62" s="3">
        <v>203.08985985100065</v>
      </c>
      <c r="I62" s="3">
        <v>199.96744694100019</v>
      </c>
      <c r="J62" s="3">
        <v>231.19461337400006</v>
      </c>
      <c r="K62" s="3"/>
      <c r="L62" s="3"/>
      <c r="M62" s="3"/>
      <c r="N62" s="25">
        <f t="shared" si="14"/>
        <v>2353.3692406320024</v>
      </c>
      <c r="O62" s="39"/>
      <c r="P62" s="40"/>
      <c r="Q62"/>
      <c r="R62"/>
    </row>
    <row r="63" spans="1:20">
      <c r="A63" s="2" t="s">
        <v>6</v>
      </c>
      <c r="B63" s="3">
        <v>28.77951607899999</v>
      </c>
      <c r="C63" s="3">
        <v>36.096663708999962</v>
      </c>
      <c r="D63" s="3">
        <v>26.396458333999998</v>
      </c>
      <c r="E63" s="3">
        <v>44.819255067999904</v>
      </c>
      <c r="F63" s="3">
        <v>38.58904375299997</v>
      </c>
      <c r="G63" s="3">
        <v>34.370865645000016</v>
      </c>
      <c r="H63" s="3">
        <v>23.701802516000033</v>
      </c>
      <c r="I63" s="3">
        <v>22.897262053999974</v>
      </c>
      <c r="J63" s="3">
        <v>27.195613236999968</v>
      </c>
      <c r="K63" s="3"/>
      <c r="L63" s="3"/>
      <c r="M63" s="3"/>
      <c r="N63" s="25">
        <f t="shared" si="14"/>
        <v>282.84648039499979</v>
      </c>
      <c r="O63" s="39"/>
      <c r="P63" s="40"/>
      <c r="Q63"/>
      <c r="R63"/>
    </row>
    <row r="64" spans="1:20">
      <c r="A64" s="44" t="s">
        <v>23</v>
      </c>
      <c r="B64" s="47">
        <f t="shared" ref="B64:C64" si="15">SUM(B55:B63)</f>
        <v>607.87174161600012</v>
      </c>
      <c r="C64" s="47">
        <f t="shared" si="15"/>
        <v>607.89972703400042</v>
      </c>
      <c r="D64" s="47">
        <f t="shared" ref="D64:E64" si="16">SUM(D55:D63)</f>
        <v>643.96400282400032</v>
      </c>
      <c r="E64" s="47">
        <f t="shared" si="16"/>
        <v>820.3712616519997</v>
      </c>
      <c r="F64" s="47">
        <f t="shared" ref="F64:G64" si="17">SUM(F55:F63)</f>
        <v>989.13830286600046</v>
      </c>
      <c r="G64" s="47">
        <f t="shared" si="17"/>
        <v>890.89430857100035</v>
      </c>
      <c r="H64" s="47">
        <f t="shared" ref="H64:I64" si="18">SUM(H55:H63)</f>
        <v>743.65319886000066</v>
      </c>
      <c r="I64" s="47">
        <f t="shared" si="18"/>
        <v>709.59483567400025</v>
      </c>
      <c r="J64" s="47">
        <f t="shared" ref="J64:K64" si="19">SUM(J55:J63)</f>
        <v>854.15172538000013</v>
      </c>
      <c r="K64" s="47">
        <f t="shared" si="19"/>
        <v>0</v>
      </c>
      <c r="L64" s="47">
        <f t="shared" ref="L64:M64" si="20">SUM(L55:L63)</f>
        <v>0</v>
      </c>
      <c r="M64" s="47">
        <f t="shared" si="20"/>
        <v>0</v>
      </c>
      <c r="N64" s="47">
        <f t="shared" si="14"/>
        <v>6867.5391044770031</v>
      </c>
      <c r="O64" s="39"/>
      <c r="P64" s="40"/>
      <c r="Q64"/>
      <c r="R64"/>
    </row>
    <row r="65" spans="1:20">
      <c r="S65" s="1"/>
      <c r="T65" s="1"/>
    </row>
    <row r="66" spans="1:20">
      <c r="S66" s="1"/>
      <c r="T66" s="1"/>
    </row>
    <row r="67" spans="1:20" s="7" customFormat="1" ht="14.4" customHeight="1">
      <c r="A67" s="27" t="s">
        <v>96</v>
      </c>
      <c r="B67" s="27"/>
      <c r="C67" s="27"/>
      <c r="D67" s="27"/>
      <c r="E67" s="27"/>
      <c r="F67" s="27"/>
      <c r="G67" s="27"/>
      <c r="H67" s="27"/>
      <c r="I67" s="27"/>
      <c r="O67" s="43"/>
      <c r="P67" s="36"/>
      <c r="Q67" s="6"/>
      <c r="R67" s="6"/>
      <c r="S67" s="6"/>
      <c r="T67" s="6"/>
    </row>
    <row r="68" spans="1:20">
      <c r="S68" s="1"/>
      <c r="T68" s="1"/>
    </row>
    <row r="69" spans="1:20">
      <c r="A69" s="44" t="s">
        <v>8</v>
      </c>
      <c r="B69" s="45" t="s">
        <v>25</v>
      </c>
      <c r="C69" s="45" t="s">
        <v>53</v>
      </c>
      <c r="D69" s="45" t="s">
        <v>55</v>
      </c>
      <c r="E69" s="45" t="s">
        <v>56</v>
      </c>
      <c r="F69" s="45" t="s">
        <v>57</v>
      </c>
      <c r="G69" s="45" t="s">
        <v>58</v>
      </c>
      <c r="H69" s="45" t="s">
        <v>59</v>
      </c>
      <c r="I69" s="45" t="s">
        <v>60</v>
      </c>
      <c r="J69" s="45" t="s">
        <v>61</v>
      </c>
      <c r="K69" s="45" t="s">
        <v>62</v>
      </c>
      <c r="L69" s="45" t="s">
        <v>63</v>
      </c>
      <c r="M69" s="45" t="s">
        <v>64</v>
      </c>
      <c r="N69" s="46" t="str">
        <f>N26</f>
        <v>Somme</v>
      </c>
      <c r="O69" s="38"/>
      <c r="P69" s="42"/>
      <c r="Q69"/>
      <c r="R69"/>
    </row>
    <row r="70" spans="1:20">
      <c r="A70" s="2" t="s">
        <v>9</v>
      </c>
      <c r="B70" s="3">
        <v>66.569292570000059</v>
      </c>
      <c r="C70" s="3">
        <v>35.493447970000041</v>
      </c>
      <c r="D70" s="3">
        <v>74.091731950000039</v>
      </c>
      <c r="E70" s="3">
        <v>75.074705589999965</v>
      </c>
      <c r="F70" s="3">
        <v>54.828995999999997</v>
      </c>
      <c r="G70" s="3">
        <v>54.111296600000102</v>
      </c>
      <c r="H70" s="3">
        <v>45.448053589999994</v>
      </c>
      <c r="I70" s="3">
        <v>35.742132910000073</v>
      </c>
      <c r="J70" s="3">
        <v>62.916600480000042</v>
      </c>
      <c r="K70" s="3"/>
      <c r="L70" s="3"/>
      <c r="M70" s="3"/>
      <c r="N70" s="25">
        <f t="shared" ref="N70:N79" si="21">SUM(B70:M70)</f>
        <v>504.27625766000034</v>
      </c>
      <c r="O70" s="39"/>
      <c r="P70" s="40"/>
      <c r="Q70"/>
      <c r="R70"/>
    </row>
    <row r="71" spans="1:20">
      <c r="A71" s="2" t="s">
        <v>10</v>
      </c>
      <c r="B71" s="3">
        <v>3.1796352199999989</v>
      </c>
      <c r="C71" s="3">
        <v>2.4804315500000005</v>
      </c>
      <c r="D71" s="3">
        <v>2.2655635100000007</v>
      </c>
      <c r="E71" s="3">
        <v>4.5070840400000005</v>
      </c>
      <c r="F71" s="3">
        <v>14.827354409999986</v>
      </c>
      <c r="G71" s="3">
        <v>17.06027118999997</v>
      </c>
      <c r="H71" s="3">
        <v>7.2827313900000004</v>
      </c>
      <c r="I71" s="3">
        <v>10.745926150000001</v>
      </c>
      <c r="J71" s="3">
        <v>9.4414013899999993</v>
      </c>
      <c r="K71" s="3"/>
      <c r="L71" s="3"/>
      <c r="M71" s="3"/>
      <c r="N71" s="25">
        <f t="shared" si="21"/>
        <v>71.79039884999996</v>
      </c>
      <c r="O71" s="39"/>
      <c r="P71" s="40"/>
      <c r="Q71"/>
      <c r="R71"/>
    </row>
    <row r="72" spans="1:20">
      <c r="A72" s="2" t="s">
        <v>11</v>
      </c>
      <c r="B72" s="3">
        <v>13.97566246999998</v>
      </c>
      <c r="C72" s="3">
        <v>12.190276679999995</v>
      </c>
      <c r="D72" s="3">
        <v>19.372925709999983</v>
      </c>
      <c r="E72" s="3">
        <v>26.186817669999979</v>
      </c>
      <c r="F72" s="3">
        <v>13.603134909999996</v>
      </c>
      <c r="G72" s="3">
        <v>17.782403889999973</v>
      </c>
      <c r="H72" s="3">
        <v>14.358984449999992</v>
      </c>
      <c r="I72" s="3">
        <v>12.001901649999999</v>
      </c>
      <c r="J72" s="3">
        <v>23.350301659999996</v>
      </c>
      <c r="K72" s="3"/>
      <c r="L72" s="3"/>
      <c r="M72" s="3"/>
      <c r="N72" s="25">
        <f t="shared" si="21"/>
        <v>152.82240908999989</v>
      </c>
      <c r="O72" s="39"/>
      <c r="P72" s="40"/>
      <c r="Q72"/>
      <c r="R72"/>
    </row>
    <row r="73" spans="1:20">
      <c r="A73" s="2" t="s">
        <v>12</v>
      </c>
      <c r="B73" s="3">
        <v>4.7109403900000002</v>
      </c>
      <c r="C73" s="3">
        <v>2.6188579499999989</v>
      </c>
      <c r="D73" s="3">
        <v>7.2384277300000015</v>
      </c>
      <c r="E73" s="3">
        <v>3.6038043699999966</v>
      </c>
      <c r="F73" s="3">
        <v>5.5294945000000002</v>
      </c>
      <c r="G73" s="3">
        <v>6.8163518699999965</v>
      </c>
      <c r="H73" s="3">
        <v>4.3846427200000004</v>
      </c>
      <c r="I73" s="3">
        <v>5.4138829999999976</v>
      </c>
      <c r="J73" s="3">
        <v>6.4158395999999955</v>
      </c>
      <c r="K73" s="3"/>
      <c r="L73" s="3"/>
      <c r="M73" s="3"/>
      <c r="N73" s="25">
        <f t="shared" si="21"/>
        <v>46.732242129999996</v>
      </c>
      <c r="O73" s="39"/>
      <c r="P73" s="40"/>
      <c r="Q73"/>
      <c r="R73"/>
    </row>
    <row r="74" spans="1:20">
      <c r="A74" s="2" t="s">
        <v>13</v>
      </c>
      <c r="B74" s="3">
        <v>9.9275830000000023E-2</v>
      </c>
      <c r="C74" s="3">
        <v>9.3315530000000008E-2</v>
      </c>
      <c r="D74" s="3">
        <v>0.14701243999999999</v>
      </c>
      <c r="E74" s="3">
        <v>1.2884381899999997</v>
      </c>
      <c r="F74" s="3">
        <v>2.6343366100000005</v>
      </c>
      <c r="G74" s="3">
        <v>1.0316551199999997</v>
      </c>
      <c r="H74" s="3">
        <v>1.4762232900000005</v>
      </c>
      <c r="I74" s="3">
        <v>1.60397809</v>
      </c>
      <c r="J74" s="3">
        <v>1.91541966</v>
      </c>
      <c r="K74" s="3"/>
      <c r="L74" s="3"/>
      <c r="M74" s="3"/>
      <c r="N74" s="25">
        <f t="shared" si="21"/>
        <v>10.289654759999999</v>
      </c>
      <c r="O74" s="39"/>
      <c r="P74" s="40"/>
      <c r="Q74"/>
      <c r="R74"/>
    </row>
    <row r="75" spans="1:20">
      <c r="A75" s="2" t="s">
        <v>14</v>
      </c>
      <c r="B75" s="3">
        <v>1.0554668500000002</v>
      </c>
      <c r="C75" s="3">
        <v>1.55950364</v>
      </c>
      <c r="D75" s="3">
        <v>1.7888595899999997</v>
      </c>
      <c r="E75" s="3">
        <v>1.09366074</v>
      </c>
      <c r="F75" s="3">
        <v>1.5440486599999999</v>
      </c>
      <c r="G75" s="3">
        <v>2.2985728899999991</v>
      </c>
      <c r="H75" s="3">
        <v>2.4902204499999989</v>
      </c>
      <c r="I75" s="3">
        <v>5.900535200000002</v>
      </c>
      <c r="J75" s="3">
        <v>5.6379461300000031</v>
      </c>
      <c r="K75" s="3"/>
      <c r="L75" s="3"/>
      <c r="M75" s="3"/>
      <c r="N75" s="25">
        <f t="shared" si="21"/>
        <v>23.368814150000002</v>
      </c>
      <c r="O75" s="39"/>
      <c r="P75" s="40"/>
      <c r="Q75"/>
      <c r="R75"/>
    </row>
    <row r="76" spans="1:20">
      <c r="A76" s="2" t="s">
        <v>15</v>
      </c>
      <c r="B76" s="3">
        <v>2.3906497400000006</v>
      </c>
      <c r="C76" s="3">
        <v>4.817949979999999</v>
      </c>
      <c r="D76" s="3">
        <v>5.6660475199999922</v>
      </c>
      <c r="E76" s="3">
        <v>5.8345426099999909</v>
      </c>
      <c r="F76" s="3">
        <v>5.2402024700000007</v>
      </c>
      <c r="G76" s="3">
        <v>11.092447269999997</v>
      </c>
      <c r="H76" s="3">
        <v>14.069959669999987</v>
      </c>
      <c r="I76" s="3">
        <v>18.026767929999963</v>
      </c>
      <c r="J76" s="3">
        <v>12.875222219999973</v>
      </c>
      <c r="K76" s="3"/>
      <c r="L76" s="3"/>
      <c r="M76" s="3"/>
      <c r="N76" s="25">
        <f t="shared" si="21"/>
        <v>80.013789409999902</v>
      </c>
      <c r="O76" s="39"/>
      <c r="P76" s="40"/>
      <c r="Q76"/>
      <c r="R76"/>
    </row>
    <row r="77" spans="1:20">
      <c r="A77" s="2" t="s">
        <v>16</v>
      </c>
      <c r="B77" s="3">
        <v>6.6215100400000058</v>
      </c>
      <c r="C77" s="3">
        <v>6.5557368100000017</v>
      </c>
      <c r="D77" s="3">
        <v>7.6478661600000004</v>
      </c>
      <c r="E77" s="3">
        <v>9.970963519999998</v>
      </c>
      <c r="F77" s="3">
        <v>8.3441762199999996</v>
      </c>
      <c r="G77" s="3">
        <v>8.6392115100000009</v>
      </c>
      <c r="H77" s="3">
        <v>8.3884096000000206</v>
      </c>
      <c r="I77" s="3">
        <v>7.3689038300000069</v>
      </c>
      <c r="J77" s="3">
        <v>7.0536451399999969</v>
      </c>
      <c r="K77" s="3"/>
      <c r="L77" s="3"/>
      <c r="M77" s="3"/>
      <c r="N77" s="25">
        <f t="shared" si="21"/>
        <v>70.590422830000037</v>
      </c>
      <c r="O77" s="39"/>
      <c r="P77" s="40"/>
      <c r="Q77"/>
      <c r="R77"/>
    </row>
    <row r="78" spans="1:20">
      <c r="A78" s="2" t="s">
        <v>6</v>
      </c>
      <c r="B78" s="3">
        <v>5.3161779599999921</v>
      </c>
      <c r="C78" s="3">
        <v>3.4276253099999971</v>
      </c>
      <c r="D78" s="3">
        <v>4.5469069799999975</v>
      </c>
      <c r="E78" s="3">
        <v>4.0508365399999997</v>
      </c>
      <c r="F78" s="3">
        <v>3.4856353699999962</v>
      </c>
      <c r="G78" s="3">
        <v>4.7216745899999992</v>
      </c>
      <c r="H78" s="3">
        <v>4.6192623099999972</v>
      </c>
      <c r="I78" s="3">
        <v>3.7838178500000001</v>
      </c>
      <c r="J78" s="3">
        <v>6.665189279999999</v>
      </c>
      <c r="K78" s="3"/>
      <c r="L78" s="3"/>
      <c r="M78" s="3"/>
      <c r="N78" s="25">
        <f t="shared" si="21"/>
        <v>40.617126189999979</v>
      </c>
      <c r="O78" s="39"/>
      <c r="P78" s="40"/>
      <c r="Q78"/>
      <c r="R78"/>
    </row>
    <row r="79" spans="1:20">
      <c r="A79" s="44" t="s">
        <v>23</v>
      </c>
      <c r="B79" s="47">
        <f t="shared" ref="B79:C79" si="22">SUM(B70:B78)</f>
        <v>103.91861107000003</v>
      </c>
      <c r="C79" s="47">
        <f t="shared" si="22"/>
        <v>69.237145420000033</v>
      </c>
      <c r="D79" s="47">
        <f t="shared" ref="D79:E79" si="23">SUM(D70:D78)</f>
        <v>122.76534159000002</v>
      </c>
      <c r="E79" s="47">
        <f t="shared" si="23"/>
        <v>131.61085326999992</v>
      </c>
      <c r="F79" s="47">
        <f t="shared" ref="F79:G79" si="24">SUM(F70:F78)</f>
        <v>110.03737914999998</v>
      </c>
      <c r="G79" s="47">
        <f t="shared" si="24"/>
        <v>123.55388493000001</v>
      </c>
      <c r="H79" s="47">
        <f t="shared" ref="H79:I79" si="25">SUM(H70:H78)</f>
        <v>102.51848747</v>
      </c>
      <c r="I79" s="47">
        <f t="shared" si="25"/>
        <v>100.58784661000006</v>
      </c>
      <c r="J79" s="47">
        <f t="shared" ref="J79:K79" si="26">SUM(J70:J78)</f>
        <v>136.27156556</v>
      </c>
      <c r="K79" s="47">
        <f t="shared" si="26"/>
        <v>0</v>
      </c>
      <c r="L79" s="47">
        <f t="shared" ref="L79:M79" si="27">SUM(L70:L78)</f>
        <v>0</v>
      </c>
      <c r="M79" s="47">
        <f t="shared" si="27"/>
        <v>0</v>
      </c>
      <c r="N79" s="47">
        <f t="shared" si="21"/>
        <v>1000.50111507</v>
      </c>
      <c r="O79" s="39"/>
      <c r="P79" s="40"/>
      <c r="Q79"/>
      <c r="R79"/>
    </row>
    <row r="80" spans="1:20">
      <c r="S80" s="1"/>
      <c r="T80" s="1"/>
    </row>
    <row r="81" spans="1:20">
      <c r="S81" s="1"/>
      <c r="T81" s="1"/>
    </row>
    <row r="82" spans="1:20" s="7" customFormat="1" ht="14.4" customHeight="1">
      <c r="A82" s="27" t="s">
        <v>97</v>
      </c>
      <c r="B82" s="27"/>
      <c r="C82" s="27"/>
      <c r="D82" s="27"/>
      <c r="E82" s="27"/>
      <c r="F82" s="27"/>
      <c r="G82" s="27"/>
      <c r="H82" s="27"/>
      <c r="I82" s="27"/>
      <c r="O82" s="43"/>
      <c r="P82" s="36"/>
      <c r="Q82" s="6"/>
      <c r="R82" s="6"/>
      <c r="S82" s="6"/>
      <c r="T82" s="6"/>
    </row>
    <row r="83" spans="1:20">
      <c r="S83" s="1"/>
      <c r="T83" s="1"/>
    </row>
    <row r="84" spans="1:20">
      <c r="A84" s="44" t="s">
        <v>17</v>
      </c>
      <c r="B84" s="45" t="s">
        <v>25</v>
      </c>
      <c r="C84" s="45" t="s">
        <v>53</v>
      </c>
      <c r="D84" s="45" t="s">
        <v>55</v>
      </c>
      <c r="E84" s="45" t="s">
        <v>56</v>
      </c>
      <c r="F84" s="45" t="s">
        <v>57</v>
      </c>
      <c r="G84" s="45" t="s">
        <v>58</v>
      </c>
      <c r="H84" s="45" t="s">
        <v>59</v>
      </c>
      <c r="I84" s="45" t="s">
        <v>60</v>
      </c>
      <c r="J84" s="45" t="s">
        <v>61</v>
      </c>
      <c r="K84" s="45" t="s">
        <v>62</v>
      </c>
      <c r="L84" s="45" t="s">
        <v>63</v>
      </c>
      <c r="M84" s="45" t="s">
        <v>64</v>
      </c>
      <c r="N84" s="46" t="str">
        <f>N26</f>
        <v>Somme</v>
      </c>
      <c r="O84" s="38"/>
      <c r="P84" s="42"/>
      <c r="Q84"/>
      <c r="R84"/>
    </row>
    <row r="85" spans="1:20">
      <c r="A85" s="5" t="s">
        <v>18</v>
      </c>
      <c r="B85" s="3">
        <v>206.41771427499984</v>
      </c>
      <c r="C85" s="3">
        <v>209.15144866999967</v>
      </c>
      <c r="D85" s="3">
        <v>215.56388799299972</v>
      </c>
      <c r="E85" s="3">
        <v>180.59108515799997</v>
      </c>
      <c r="F85" s="3">
        <v>174.24620242200018</v>
      </c>
      <c r="G85" s="3">
        <v>280.68850720799958</v>
      </c>
      <c r="H85" s="3">
        <v>293.5912376720002</v>
      </c>
      <c r="I85" s="3">
        <v>170.51708197799994</v>
      </c>
      <c r="J85" s="3">
        <v>217.06031685800022</v>
      </c>
      <c r="K85" s="3"/>
      <c r="L85" s="3"/>
      <c r="M85" s="3"/>
      <c r="N85" s="25">
        <f t="shared" ref="N85:N90" si="28">SUM(B85:M85)</f>
        <v>1947.8274822339995</v>
      </c>
      <c r="O85" s="39"/>
      <c r="P85" s="40"/>
      <c r="Q85"/>
      <c r="R85"/>
    </row>
    <row r="86" spans="1:20">
      <c r="A86" s="5" t="s">
        <v>19</v>
      </c>
      <c r="B86" s="3">
        <v>94.307659363000013</v>
      </c>
      <c r="C86" s="3">
        <v>149.28319240899995</v>
      </c>
      <c r="D86" s="3">
        <v>208.49543083599994</v>
      </c>
      <c r="E86" s="3">
        <v>232.515737293</v>
      </c>
      <c r="F86" s="3">
        <v>172.67979052699999</v>
      </c>
      <c r="G86" s="3">
        <v>142.92533510999999</v>
      </c>
      <c r="H86" s="3">
        <v>194.76921104600004</v>
      </c>
      <c r="I86" s="3">
        <v>218.90593181800006</v>
      </c>
      <c r="J86" s="3">
        <v>253.41151210600003</v>
      </c>
      <c r="K86" s="3"/>
      <c r="L86" s="3"/>
      <c r="M86" s="3"/>
      <c r="N86" s="25">
        <f t="shared" si="28"/>
        <v>1667.293800508</v>
      </c>
      <c r="O86" s="39"/>
      <c r="P86" s="40"/>
      <c r="Q86"/>
      <c r="R86"/>
    </row>
    <row r="87" spans="1:20">
      <c r="A87" s="5" t="s">
        <v>20</v>
      </c>
      <c r="B87" s="3">
        <v>479.65842767499959</v>
      </c>
      <c r="C87" s="3">
        <v>216.17989052900015</v>
      </c>
      <c r="D87" s="3">
        <v>199.77648683300112</v>
      </c>
      <c r="E87" s="3">
        <v>243.13724367100096</v>
      </c>
      <c r="F87" s="3">
        <v>225.92192733700071</v>
      </c>
      <c r="G87" s="3">
        <v>169.3862666010001</v>
      </c>
      <c r="H87" s="3">
        <v>178.76832189900085</v>
      </c>
      <c r="I87" s="3">
        <v>267.0239176360011</v>
      </c>
      <c r="J87" s="3">
        <v>258.21910353599969</v>
      </c>
      <c r="K87" s="3"/>
      <c r="L87" s="3"/>
      <c r="M87" s="3"/>
      <c r="N87" s="25">
        <f t="shared" si="28"/>
        <v>2238.0715857170044</v>
      </c>
      <c r="O87" s="39"/>
      <c r="P87" s="40"/>
      <c r="Q87"/>
      <c r="R87"/>
    </row>
    <row r="88" spans="1:20">
      <c r="A88" s="5" t="s">
        <v>21</v>
      </c>
      <c r="B88" s="3">
        <v>256.91989506300069</v>
      </c>
      <c r="C88" s="3">
        <v>285.43620544800018</v>
      </c>
      <c r="D88" s="3">
        <v>346.07796082800053</v>
      </c>
      <c r="E88" s="3">
        <v>307.30470188999936</v>
      </c>
      <c r="F88" s="3">
        <v>246.41635534199963</v>
      </c>
      <c r="G88" s="3">
        <v>344.68700285900064</v>
      </c>
      <c r="H88" s="3">
        <v>322.19017308700046</v>
      </c>
      <c r="I88" s="3">
        <v>418.3054779149997</v>
      </c>
      <c r="J88" s="3">
        <v>398.10570762699933</v>
      </c>
      <c r="K88" s="3"/>
      <c r="L88" s="3"/>
      <c r="M88" s="3"/>
      <c r="N88" s="25">
        <f t="shared" si="28"/>
        <v>2925.4434800590006</v>
      </c>
      <c r="O88" s="39"/>
      <c r="P88" s="40"/>
      <c r="Q88"/>
      <c r="R88"/>
    </row>
    <row r="89" spans="1:20">
      <c r="A89" s="5" t="s">
        <v>22</v>
      </c>
      <c r="B89" s="3">
        <v>279.79036765299929</v>
      </c>
      <c r="C89" s="3">
        <v>286.12654391700011</v>
      </c>
      <c r="D89" s="3">
        <v>289.67952612300036</v>
      </c>
      <c r="E89" s="3">
        <v>344.68364872699999</v>
      </c>
      <c r="F89" s="3">
        <v>325.66149340400148</v>
      </c>
      <c r="G89" s="3">
        <v>316.08857267899964</v>
      </c>
      <c r="H89" s="3">
        <v>301.44513868800095</v>
      </c>
      <c r="I89" s="3">
        <v>355.46428859200154</v>
      </c>
      <c r="J89" s="3">
        <v>361.01857968600081</v>
      </c>
      <c r="K89" s="3"/>
      <c r="L89" s="3"/>
      <c r="M89" s="3"/>
      <c r="N89" s="25">
        <f t="shared" si="28"/>
        <v>2859.9581594690044</v>
      </c>
      <c r="O89" s="39"/>
      <c r="P89" s="40"/>
      <c r="Q89"/>
      <c r="R89"/>
    </row>
    <row r="90" spans="1:20">
      <c r="A90" s="44" t="s">
        <v>24</v>
      </c>
      <c r="B90" s="47">
        <f t="shared" ref="B90:C90" si="29">SUM(B85:B89)</f>
        <v>1317.0940640289994</v>
      </c>
      <c r="C90" s="47">
        <f t="shared" si="29"/>
        <v>1146.1772809730001</v>
      </c>
      <c r="D90" s="47">
        <f t="shared" ref="D90:E90" si="30">SUM(D85:D89)</f>
        <v>1259.5932926130017</v>
      </c>
      <c r="E90" s="47">
        <f t="shared" si="30"/>
        <v>1308.2324167390002</v>
      </c>
      <c r="F90" s="47">
        <f t="shared" ref="F90:G90" si="31">SUM(F85:F89)</f>
        <v>1144.9257690320019</v>
      </c>
      <c r="G90" s="47">
        <f t="shared" si="31"/>
        <v>1253.7756844569999</v>
      </c>
      <c r="H90" s="47">
        <f t="shared" ref="H90:I90" si="32">SUM(H85:H89)</f>
        <v>1290.7640823920026</v>
      </c>
      <c r="I90" s="47">
        <f t="shared" si="32"/>
        <v>1430.2166979390024</v>
      </c>
      <c r="J90" s="47">
        <f t="shared" ref="J90:K90" si="33">SUM(J85:J89)</f>
        <v>1487.8152198129999</v>
      </c>
      <c r="K90" s="47">
        <f t="shared" si="33"/>
        <v>0</v>
      </c>
      <c r="L90" s="47">
        <f t="shared" ref="L90:M90" si="34">SUM(L85:L89)</f>
        <v>0</v>
      </c>
      <c r="M90" s="47">
        <f t="shared" si="34"/>
        <v>0</v>
      </c>
      <c r="N90" s="47">
        <f t="shared" si="28"/>
        <v>11638.594507987007</v>
      </c>
      <c r="O90" s="39"/>
      <c r="P90" s="40"/>
      <c r="Q90"/>
      <c r="R90"/>
    </row>
    <row r="91" spans="1:20">
      <c r="B91" s="19"/>
      <c r="C91" s="19"/>
      <c r="D91" s="19"/>
      <c r="E91" s="19"/>
      <c r="F91" s="19"/>
      <c r="P91" s="34"/>
      <c r="Q91"/>
      <c r="R91"/>
    </row>
    <row r="92" spans="1:20">
      <c r="A92" s="48" t="s">
        <v>42</v>
      </c>
      <c r="B92" s="49">
        <v>347.05477882312886</v>
      </c>
      <c r="C92" s="49">
        <v>304.87100940398204</v>
      </c>
      <c r="D92" s="49">
        <v>335.4691183699739</v>
      </c>
      <c r="E92" s="49">
        <v>345.92750761219077</v>
      </c>
      <c r="F92" s="49">
        <v>304.41508691642969</v>
      </c>
      <c r="G92" s="49">
        <v>333.49713848198485</v>
      </c>
      <c r="H92" s="49">
        <v>338.90451823762567</v>
      </c>
      <c r="I92" s="49">
        <v>375.70552856378697</v>
      </c>
      <c r="J92" s="49">
        <v>387.02314429394289</v>
      </c>
      <c r="K92" s="49"/>
      <c r="L92" s="49"/>
      <c r="M92" s="49"/>
      <c r="N92" s="50">
        <f>SUM(B92:M92)</f>
        <v>3072.8678307030455</v>
      </c>
      <c r="O92" s="39"/>
      <c r="P92" s="40"/>
      <c r="Q92"/>
      <c r="R92"/>
    </row>
    <row r="93" spans="1:20">
      <c r="S93" s="1"/>
      <c r="T93" s="1"/>
    </row>
    <row r="94" spans="1:20" s="7" customFormat="1" ht="14.4" customHeight="1">
      <c r="A94" s="27" t="s">
        <v>98</v>
      </c>
      <c r="B94" s="27"/>
      <c r="C94" s="27"/>
      <c r="D94" s="27"/>
      <c r="E94" s="27"/>
      <c r="F94" s="27"/>
      <c r="G94" s="27"/>
      <c r="H94" s="27"/>
      <c r="I94" s="27"/>
      <c r="J94" s="27"/>
      <c r="K94" s="27"/>
      <c r="L94" s="27"/>
      <c r="M94" s="27"/>
      <c r="O94" s="43"/>
      <c r="P94" s="36"/>
      <c r="Q94" s="6"/>
      <c r="R94" s="6"/>
      <c r="S94" s="6"/>
      <c r="T94" s="6"/>
    </row>
    <row r="95" spans="1:20">
      <c r="A95" s="4"/>
      <c r="B95" s="4"/>
      <c r="C95" s="4"/>
      <c r="D95" s="4"/>
      <c r="E95" s="4"/>
      <c r="F95" s="4"/>
      <c r="G95" s="4"/>
      <c r="S95" s="1"/>
      <c r="T95" s="1"/>
    </row>
    <row r="96" spans="1:20">
      <c r="A96" s="44" t="s">
        <v>17</v>
      </c>
      <c r="B96" s="45" t="s">
        <v>25</v>
      </c>
      <c r="C96" s="45" t="s">
        <v>53</v>
      </c>
      <c r="D96" s="45" t="s">
        <v>55</v>
      </c>
      <c r="E96" s="45" t="s">
        <v>56</v>
      </c>
      <c r="F96" s="45" t="s">
        <v>57</v>
      </c>
      <c r="G96" s="45" t="s">
        <v>58</v>
      </c>
      <c r="H96" s="45" t="s">
        <v>59</v>
      </c>
      <c r="I96" s="45" t="s">
        <v>60</v>
      </c>
      <c r="J96" s="45" t="s">
        <v>61</v>
      </c>
      <c r="K96" s="45" t="s">
        <v>62</v>
      </c>
      <c r="L96" s="45" t="s">
        <v>63</v>
      </c>
      <c r="M96" s="45" t="s">
        <v>64</v>
      </c>
      <c r="N96" s="46" t="str">
        <f>N26</f>
        <v>Somme</v>
      </c>
      <c r="O96" s="38"/>
      <c r="P96" s="42"/>
      <c r="Q96"/>
      <c r="R96"/>
    </row>
    <row r="97" spans="1:20">
      <c r="A97" s="5" t="s">
        <v>18</v>
      </c>
      <c r="B97" s="3">
        <v>125.32293445000015</v>
      </c>
      <c r="C97" s="3">
        <v>117.00407831000003</v>
      </c>
      <c r="D97" s="3">
        <v>123.77827211000012</v>
      </c>
      <c r="E97" s="3">
        <v>74.413427789999915</v>
      </c>
      <c r="F97" s="3">
        <v>84.354569280000106</v>
      </c>
      <c r="G97" s="3">
        <v>134.33819249000004</v>
      </c>
      <c r="H97" s="3">
        <v>158.51777720000001</v>
      </c>
      <c r="I97" s="3">
        <v>72.263014380000129</v>
      </c>
      <c r="J97" s="3">
        <v>89.85958071999984</v>
      </c>
      <c r="K97" s="3"/>
      <c r="L97" s="3"/>
      <c r="M97" s="3"/>
      <c r="N97" s="25">
        <f t="shared" ref="N97:N102" si="35">SUM(B97:M97)</f>
        <v>979.85184673000037</v>
      </c>
      <c r="O97" s="39"/>
      <c r="P97" s="40"/>
      <c r="Q97"/>
      <c r="R97"/>
    </row>
    <row r="98" spans="1:20">
      <c r="A98" s="5" t="s">
        <v>19</v>
      </c>
      <c r="B98" s="3">
        <v>55.848851760000009</v>
      </c>
      <c r="C98" s="3">
        <v>76.140673269999994</v>
      </c>
      <c r="D98" s="3">
        <v>143.91086902000004</v>
      </c>
      <c r="E98" s="3">
        <v>151.37845913999999</v>
      </c>
      <c r="F98" s="3">
        <v>121.12179044999998</v>
      </c>
      <c r="G98" s="3">
        <v>76.349369039999985</v>
      </c>
      <c r="H98" s="3">
        <v>119.36087017999996</v>
      </c>
      <c r="I98" s="3">
        <v>127.30896548000004</v>
      </c>
      <c r="J98" s="3">
        <v>100.01792089000001</v>
      </c>
      <c r="K98" s="3"/>
      <c r="L98" s="3"/>
      <c r="M98" s="3"/>
      <c r="N98" s="25">
        <f t="shared" si="35"/>
        <v>971.43776923000007</v>
      </c>
      <c r="O98" s="39"/>
      <c r="P98" s="40"/>
      <c r="Q98"/>
      <c r="R98"/>
    </row>
    <row r="99" spans="1:20">
      <c r="A99" s="5" t="s">
        <v>20</v>
      </c>
      <c r="B99" s="3">
        <v>12.00211083199993</v>
      </c>
      <c r="C99" s="3">
        <v>10.788374490999967</v>
      </c>
      <c r="D99" s="3">
        <v>11.691315503999933</v>
      </c>
      <c r="E99" s="3">
        <v>11.524864291999913</v>
      </c>
      <c r="F99" s="3">
        <v>10.397893256999968</v>
      </c>
      <c r="G99" s="3">
        <v>8.2168091260000349</v>
      </c>
      <c r="H99" s="3">
        <v>9.2789796459999767</v>
      </c>
      <c r="I99" s="3">
        <v>13.410312173999914</v>
      </c>
      <c r="J99" s="3">
        <v>13.566322671999943</v>
      </c>
      <c r="K99" s="3"/>
      <c r="L99" s="3"/>
      <c r="M99" s="3"/>
      <c r="N99" s="25">
        <f t="shared" si="35"/>
        <v>100.87698199399958</v>
      </c>
      <c r="O99" s="39"/>
      <c r="P99" s="40"/>
      <c r="Q99"/>
      <c r="R99"/>
    </row>
    <row r="100" spans="1:20">
      <c r="A100" s="5" t="s">
        <v>21</v>
      </c>
      <c r="B100" s="3">
        <v>105.96779187200032</v>
      </c>
      <c r="C100" s="3">
        <v>122.08635849700033</v>
      </c>
      <c r="D100" s="3">
        <v>166.69197550299984</v>
      </c>
      <c r="E100" s="3">
        <v>167.53019117800051</v>
      </c>
      <c r="F100" s="3">
        <v>317.71785743499788</v>
      </c>
      <c r="G100" s="3">
        <v>379.75547719599683</v>
      </c>
      <c r="H100" s="3">
        <v>186.90242433899908</v>
      </c>
      <c r="I100" s="3">
        <v>354.24375854499846</v>
      </c>
      <c r="J100" s="3">
        <v>330.66830131099965</v>
      </c>
      <c r="K100" s="3"/>
      <c r="L100" s="3"/>
      <c r="M100" s="3"/>
      <c r="N100" s="25">
        <f t="shared" si="35"/>
        <v>2131.5641358759926</v>
      </c>
      <c r="O100" s="39"/>
      <c r="P100" s="40"/>
      <c r="Q100"/>
      <c r="R100"/>
    </row>
    <row r="101" spans="1:20">
      <c r="A101" s="5" t="s">
        <v>22</v>
      </c>
      <c r="B101" s="3">
        <v>21.995329398000148</v>
      </c>
      <c r="C101" s="3">
        <v>22.588349563000076</v>
      </c>
      <c r="D101" s="3">
        <v>20.628317553999867</v>
      </c>
      <c r="E101" s="3">
        <v>22.978075949000019</v>
      </c>
      <c r="F101" s="3">
        <v>19.433160955999988</v>
      </c>
      <c r="G101" s="3">
        <v>19.265061793999969</v>
      </c>
      <c r="H101" s="3">
        <v>16.585093427999883</v>
      </c>
      <c r="I101" s="3">
        <v>24.604376304000212</v>
      </c>
      <c r="J101" s="3">
        <v>24.628541001000038</v>
      </c>
      <c r="K101" s="3"/>
      <c r="L101" s="3"/>
      <c r="M101" s="3"/>
      <c r="N101" s="25">
        <f t="shared" si="35"/>
        <v>192.7063059470002</v>
      </c>
      <c r="O101" s="39"/>
      <c r="P101" s="40"/>
      <c r="Q101"/>
      <c r="R101"/>
    </row>
    <row r="102" spans="1:20">
      <c r="A102" s="44" t="s">
        <v>24</v>
      </c>
      <c r="B102" s="47">
        <f t="shared" ref="B102:C102" si="36">SUM(B97:B101)</f>
        <v>321.13701831200058</v>
      </c>
      <c r="C102" s="47">
        <f t="shared" si="36"/>
        <v>348.60783413100035</v>
      </c>
      <c r="D102" s="47">
        <f t="shared" ref="D102:E102" si="37">SUM(D97:D101)</f>
        <v>466.70074969099983</v>
      </c>
      <c r="E102" s="47">
        <f t="shared" si="37"/>
        <v>427.82501834900035</v>
      </c>
      <c r="F102" s="47">
        <f t="shared" ref="F102:G102" si="38">SUM(F97:F101)</f>
        <v>553.0252713779978</v>
      </c>
      <c r="G102" s="47">
        <f t="shared" si="38"/>
        <v>617.92490964599688</v>
      </c>
      <c r="H102" s="47">
        <f t="shared" ref="H102:I102" si="39">SUM(H97:H101)</f>
        <v>490.64514479299891</v>
      </c>
      <c r="I102" s="47">
        <f t="shared" si="39"/>
        <v>591.83042688299872</v>
      </c>
      <c r="J102" s="47">
        <f t="shared" ref="J102:K102" si="40">SUM(J97:J101)</f>
        <v>558.74066659399955</v>
      </c>
      <c r="K102" s="47">
        <f t="shared" si="40"/>
        <v>0</v>
      </c>
      <c r="L102" s="47">
        <f t="shared" ref="L102:M102" si="41">SUM(L97:L101)</f>
        <v>0</v>
      </c>
      <c r="M102" s="47">
        <f t="shared" si="41"/>
        <v>0</v>
      </c>
      <c r="N102" s="47">
        <f t="shared" si="35"/>
        <v>4376.4370397769926</v>
      </c>
      <c r="O102" s="39"/>
      <c r="P102" s="40"/>
      <c r="Q102"/>
      <c r="R102"/>
    </row>
    <row r="103" spans="1:20">
      <c r="B103" s="12"/>
      <c r="C103" s="12"/>
      <c r="D103" s="12"/>
      <c r="E103" s="12"/>
      <c r="F103" s="12"/>
      <c r="S103" s="1"/>
      <c r="T103" s="1"/>
    </row>
    <row r="104" spans="1:20">
      <c r="S104" s="1"/>
      <c r="T104" s="1"/>
    </row>
    <row r="105" spans="1:20" s="7" customFormat="1" ht="14.4" customHeight="1">
      <c r="A105" s="27" t="s">
        <v>99</v>
      </c>
      <c r="B105" s="27"/>
      <c r="C105" s="27"/>
      <c r="D105" s="27"/>
      <c r="E105" s="27"/>
      <c r="F105" s="27"/>
      <c r="G105" s="27"/>
      <c r="H105" s="27"/>
      <c r="I105" s="27"/>
      <c r="J105" s="27"/>
      <c r="K105" s="27"/>
      <c r="L105" s="27"/>
      <c r="M105" s="27"/>
      <c r="O105" s="43"/>
      <c r="P105" s="36"/>
      <c r="Q105" s="6"/>
      <c r="R105" s="6"/>
      <c r="S105" s="6"/>
      <c r="T105" s="6"/>
    </row>
    <row r="106" spans="1:20">
      <c r="A106" s="4"/>
      <c r="B106" s="4"/>
      <c r="C106" s="4"/>
      <c r="D106" s="4"/>
      <c r="E106" s="4"/>
      <c r="F106" s="4"/>
      <c r="G106" s="4"/>
      <c r="S106" s="1"/>
      <c r="T106" s="1"/>
    </row>
    <row r="107" spans="1:20">
      <c r="A107" s="44" t="s">
        <v>8</v>
      </c>
      <c r="B107" s="45" t="s">
        <v>25</v>
      </c>
      <c r="C107" s="45" t="s">
        <v>53</v>
      </c>
      <c r="D107" s="45" t="s">
        <v>55</v>
      </c>
      <c r="E107" s="45" t="s">
        <v>56</v>
      </c>
      <c r="F107" s="45" t="s">
        <v>57</v>
      </c>
      <c r="G107" s="45" t="s">
        <v>58</v>
      </c>
      <c r="H107" s="45" t="s">
        <v>59</v>
      </c>
      <c r="I107" s="45" t="s">
        <v>60</v>
      </c>
      <c r="J107" s="45" t="s">
        <v>61</v>
      </c>
      <c r="K107" s="45" t="s">
        <v>62</v>
      </c>
      <c r="L107" s="45" t="s">
        <v>63</v>
      </c>
      <c r="M107" s="45" t="s">
        <v>64</v>
      </c>
      <c r="N107" s="46" t="str">
        <f>N26</f>
        <v>Somme</v>
      </c>
      <c r="O107" s="38"/>
      <c r="P107" s="42"/>
      <c r="Q107"/>
      <c r="R107"/>
    </row>
    <row r="108" spans="1:20">
      <c r="A108" s="2" t="s">
        <v>9</v>
      </c>
      <c r="B108" s="3">
        <v>28.770702517999986</v>
      </c>
      <c r="C108" s="3">
        <v>29.936201441000001</v>
      </c>
      <c r="D108" s="3">
        <v>42.739869734999964</v>
      </c>
      <c r="E108" s="3">
        <v>30.473543409999994</v>
      </c>
      <c r="F108" s="3">
        <v>30.237224641000072</v>
      </c>
      <c r="G108" s="3">
        <v>33.491400252000034</v>
      </c>
      <c r="H108" s="3">
        <v>43.308621788000018</v>
      </c>
      <c r="I108" s="3">
        <v>32.735853906000017</v>
      </c>
      <c r="J108" s="3">
        <v>32.94948575299999</v>
      </c>
      <c r="K108" s="3"/>
      <c r="L108" s="3"/>
      <c r="M108" s="3"/>
      <c r="N108" s="25">
        <f t="shared" ref="N108:N117" si="42">SUM(B108:M108)</f>
        <v>304.64290344400001</v>
      </c>
      <c r="O108" s="39"/>
      <c r="P108" s="40"/>
      <c r="Q108"/>
      <c r="R108"/>
    </row>
    <row r="109" spans="1:20">
      <c r="A109" s="2" t="s">
        <v>10</v>
      </c>
      <c r="B109" s="3">
        <v>60.171925235999993</v>
      </c>
      <c r="C109" s="3">
        <v>69.057429233999969</v>
      </c>
      <c r="D109" s="3">
        <v>58.838887717000077</v>
      </c>
      <c r="E109" s="3">
        <v>116.25840346600005</v>
      </c>
      <c r="F109" s="3">
        <v>49.622327413000001</v>
      </c>
      <c r="G109" s="3">
        <v>45.014275115999922</v>
      </c>
      <c r="H109" s="3">
        <v>127.15259974100007</v>
      </c>
      <c r="I109" s="3">
        <v>121.65178706100012</v>
      </c>
      <c r="J109" s="3">
        <v>85.313273745999908</v>
      </c>
      <c r="K109" s="3"/>
      <c r="L109" s="3"/>
      <c r="M109" s="3"/>
      <c r="N109" s="25">
        <f t="shared" si="42"/>
        <v>733.08090873000015</v>
      </c>
      <c r="O109" s="39"/>
      <c r="P109" s="40"/>
      <c r="Q109"/>
      <c r="R109"/>
    </row>
    <row r="110" spans="1:20">
      <c r="A110" s="2" t="s">
        <v>11</v>
      </c>
      <c r="B110" s="3">
        <v>327.88169650299852</v>
      </c>
      <c r="C110" s="3">
        <v>290.56328748299984</v>
      </c>
      <c r="D110" s="3">
        <v>327.97488085800052</v>
      </c>
      <c r="E110" s="3">
        <v>328.53820711300131</v>
      </c>
      <c r="F110" s="3">
        <v>261.22636689299975</v>
      </c>
      <c r="G110" s="3">
        <v>300.72054802300045</v>
      </c>
      <c r="H110" s="3">
        <v>234.330646588001</v>
      </c>
      <c r="I110" s="3">
        <v>397.81991110500098</v>
      </c>
      <c r="J110" s="3">
        <v>387.44587402699977</v>
      </c>
      <c r="K110" s="3"/>
      <c r="L110" s="3"/>
      <c r="M110" s="3"/>
      <c r="N110" s="25">
        <f t="shared" si="42"/>
        <v>2856.5014185930017</v>
      </c>
      <c r="O110" s="39"/>
      <c r="P110" s="40"/>
      <c r="Q110"/>
      <c r="R110"/>
    </row>
    <row r="111" spans="1:20">
      <c r="A111" s="2" t="s">
        <v>12</v>
      </c>
      <c r="B111" s="3">
        <v>163.42256990899995</v>
      </c>
      <c r="C111" s="3">
        <v>130.02743423100003</v>
      </c>
      <c r="D111" s="3">
        <v>138.68565869800011</v>
      </c>
      <c r="E111" s="3">
        <v>147.97822887099989</v>
      </c>
      <c r="F111" s="3">
        <v>142.65549122199977</v>
      </c>
      <c r="G111" s="3">
        <v>181.99454592200001</v>
      </c>
      <c r="H111" s="3">
        <v>184.65334632500003</v>
      </c>
      <c r="I111" s="3">
        <v>135.47669475199987</v>
      </c>
      <c r="J111" s="3">
        <v>147.50222937699971</v>
      </c>
      <c r="K111" s="3"/>
      <c r="L111" s="3"/>
      <c r="M111" s="3"/>
      <c r="N111" s="25">
        <f t="shared" si="42"/>
        <v>1372.3961993069993</v>
      </c>
      <c r="O111" s="39"/>
      <c r="P111" s="40"/>
      <c r="Q111"/>
      <c r="R111"/>
    </row>
    <row r="112" spans="1:20">
      <c r="A112" s="2" t="s">
        <v>13</v>
      </c>
      <c r="B112" s="3">
        <v>264.45031908399994</v>
      </c>
      <c r="C112" s="3">
        <v>24.687083209999994</v>
      </c>
      <c r="D112" s="3">
        <v>24.757703320999966</v>
      </c>
      <c r="E112" s="3">
        <v>22.457751424999962</v>
      </c>
      <c r="F112" s="3">
        <v>36.971902964000009</v>
      </c>
      <c r="G112" s="3">
        <v>15.447159809999974</v>
      </c>
      <c r="H112" s="3">
        <v>22.996948187000029</v>
      </c>
      <c r="I112" s="3">
        <v>31.279764826999976</v>
      </c>
      <c r="J112" s="3">
        <v>34.206189849000012</v>
      </c>
      <c r="K112" s="3"/>
      <c r="L112" s="3"/>
      <c r="M112" s="3"/>
      <c r="N112" s="25">
        <f t="shared" si="42"/>
        <v>477.25482267699977</v>
      </c>
      <c r="O112" s="39"/>
      <c r="P112" s="40"/>
      <c r="Q112"/>
      <c r="R112"/>
    </row>
    <row r="113" spans="1:20">
      <c r="A113" s="2" t="s">
        <v>14</v>
      </c>
      <c r="B113" s="3">
        <v>136.04760023700007</v>
      </c>
      <c r="C113" s="3">
        <v>208.75895724799992</v>
      </c>
      <c r="D113" s="3">
        <v>269.14322975800019</v>
      </c>
      <c r="E113" s="3">
        <v>223.2317099029996</v>
      </c>
      <c r="F113" s="3">
        <v>214.40784650099963</v>
      </c>
      <c r="G113" s="3">
        <v>304.76623906199978</v>
      </c>
      <c r="H113" s="3">
        <v>239.74091080100013</v>
      </c>
      <c r="I113" s="3">
        <v>274.66522273000021</v>
      </c>
      <c r="J113" s="3">
        <v>392.8702230020001</v>
      </c>
      <c r="K113" s="3"/>
      <c r="L113" s="3"/>
      <c r="M113" s="3"/>
      <c r="N113" s="25">
        <f t="shared" si="42"/>
        <v>2263.631939242</v>
      </c>
      <c r="O113" s="39"/>
      <c r="P113" s="40"/>
      <c r="Q113"/>
      <c r="R113"/>
    </row>
    <row r="114" spans="1:20">
      <c r="A114" s="2" t="s">
        <v>15</v>
      </c>
      <c r="B114" s="3">
        <v>102.01312897699988</v>
      </c>
      <c r="C114" s="3">
        <v>78.656399237000059</v>
      </c>
      <c r="D114" s="3">
        <v>88.141230576000012</v>
      </c>
      <c r="E114" s="3">
        <v>104.51134532199993</v>
      </c>
      <c r="F114" s="3">
        <v>99.289120842999921</v>
      </c>
      <c r="G114" s="3">
        <v>91.549330036000143</v>
      </c>
      <c r="H114" s="3">
        <v>120.98405823300006</v>
      </c>
      <c r="I114" s="3">
        <v>110.19703531500009</v>
      </c>
      <c r="J114" s="3">
        <v>98.402713002000084</v>
      </c>
      <c r="K114" s="3"/>
      <c r="L114" s="3"/>
      <c r="M114" s="3"/>
      <c r="N114" s="25">
        <f t="shared" si="42"/>
        <v>893.74436154100022</v>
      </c>
      <c r="O114" s="39"/>
      <c r="P114" s="40"/>
      <c r="Q114"/>
      <c r="R114"/>
    </row>
    <row r="115" spans="1:20">
      <c r="A115" s="2" t="s">
        <v>16</v>
      </c>
      <c r="B115" s="3">
        <v>189.16197520599951</v>
      </c>
      <c r="C115" s="3">
        <v>206.72848711800029</v>
      </c>
      <c r="D115" s="3">
        <v>192.77689110600011</v>
      </c>
      <c r="E115" s="3">
        <v>262.52930057399976</v>
      </c>
      <c r="F115" s="3">
        <v>256.31662428800166</v>
      </c>
      <c r="G115" s="3">
        <v>202.75741096700008</v>
      </c>
      <c r="H115" s="3">
        <v>192.22623529700004</v>
      </c>
      <c r="I115" s="3">
        <v>230.27341080800085</v>
      </c>
      <c r="J115" s="3">
        <v>239.15103410299969</v>
      </c>
      <c r="K115" s="3"/>
      <c r="L115" s="3"/>
      <c r="M115" s="3"/>
      <c r="N115" s="25">
        <f t="shared" si="42"/>
        <v>1971.921369467002</v>
      </c>
      <c r="O115" s="39"/>
      <c r="P115" s="40"/>
      <c r="Q115"/>
      <c r="R115"/>
    </row>
    <row r="116" spans="1:20">
      <c r="A116" s="2" t="s">
        <v>6</v>
      </c>
      <c r="B116" s="3">
        <v>45.174146358999998</v>
      </c>
      <c r="C116" s="3">
        <v>107.76200177099997</v>
      </c>
      <c r="D116" s="3">
        <v>116.53494084400002</v>
      </c>
      <c r="E116" s="3">
        <v>72.253926655000029</v>
      </c>
      <c r="F116" s="3">
        <v>54.198864266999912</v>
      </c>
      <c r="G116" s="3">
        <v>78.034775268999994</v>
      </c>
      <c r="H116" s="3">
        <v>125.37071543200001</v>
      </c>
      <c r="I116" s="3">
        <v>96.117017434999909</v>
      </c>
      <c r="J116" s="3">
        <v>69.974196954000092</v>
      </c>
      <c r="K116" s="3"/>
      <c r="L116" s="3"/>
      <c r="M116" s="3"/>
      <c r="N116" s="25">
        <f t="shared" si="42"/>
        <v>765.42058498599999</v>
      </c>
      <c r="O116" s="39"/>
      <c r="P116" s="40"/>
      <c r="Q116"/>
      <c r="R116"/>
    </row>
    <row r="117" spans="1:20">
      <c r="A117" s="44" t="s">
        <v>24</v>
      </c>
      <c r="B117" s="47">
        <f t="shared" ref="B117:C117" si="43">SUM(B108:B116)</f>
        <v>1317.0940640289975</v>
      </c>
      <c r="C117" s="47">
        <f t="shared" si="43"/>
        <v>1146.1772809730001</v>
      </c>
      <c r="D117" s="47">
        <f t="shared" ref="D117:E117" si="44">SUM(D108:D116)</f>
        <v>1259.593292613001</v>
      </c>
      <c r="E117" s="47">
        <f t="shared" si="44"/>
        <v>1308.2324167390004</v>
      </c>
      <c r="F117" s="47">
        <f t="shared" ref="F117:G117" si="45">SUM(F108:F116)</f>
        <v>1144.9257690320005</v>
      </c>
      <c r="G117" s="47">
        <f t="shared" si="45"/>
        <v>1253.7756844570006</v>
      </c>
      <c r="H117" s="47">
        <f t="shared" ref="H117:I117" si="46">SUM(H108:H116)</f>
        <v>1290.7640823920015</v>
      </c>
      <c r="I117" s="47">
        <f t="shared" si="46"/>
        <v>1430.216697939002</v>
      </c>
      <c r="J117" s="47">
        <f t="shared" ref="J117:K117" si="47">SUM(J108:J116)</f>
        <v>1487.8152198129992</v>
      </c>
      <c r="K117" s="47">
        <f t="shared" si="47"/>
        <v>0</v>
      </c>
      <c r="L117" s="47">
        <f t="shared" ref="L117:M117" si="48">SUM(L108:L116)</f>
        <v>0</v>
      </c>
      <c r="M117" s="47">
        <f t="shared" si="48"/>
        <v>0</v>
      </c>
      <c r="N117" s="47">
        <f t="shared" si="42"/>
        <v>11638.594507987003</v>
      </c>
      <c r="O117" s="39"/>
      <c r="P117" s="40"/>
      <c r="Q117"/>
      <c r="R117"/>
    </row>
    <row r="118" spans="1:20">
      <c r="S118" s="1"/>
      <c r="T118" s="1"/>
    </row>
    <row r="119" spans="1:20">
      <c r="S119" s="1"/>
      <c r="T119" s="1"/>
    </row>
    <row r="120" spans="1:20" s="7" customFormat="1" ht="14.4" customHeight="1">
      <c r="A120" s="27" t="s">
        <v>100</v>
      </c>
      <c r="B120" s="27"/>
      <c r="C120" s="27"/>
      <c r="D120" s="27"/>
      <c r="E120" s="27"/>
      <c r="F120" s="27"/>
      <c r="G120" s="27"/>
      <c r="H120" s="27"/>
      <c r="I120" s="27"/>
      <c r="J120" s="27"/>
      <c r="K120" s="27"/>
      <c r="L120" s="27"/>
      <c r="M120" s="27"/>
      <c r="O120" s="43"/>
      <c r="P120" s="36"/>
      <c r="Q120" s="6"/>
      <c r="R120" s="6"/>
      <c r="S120" s="6"/>
      <c r="T120" s="6"/>
    </row>
    <row r="121" spans="1:20">
      <c r="A121" s="4"/>
      <c r="B121" s="4"/>
      <c r="C121" s="4"/>
      <c r="D121" s="4"/>
      <c r="E121" s="4"/>
      <c r="F121" s="4"/>
      <c r="G121" s="4"/>
      <c r="S121" s="1"/>
      <c r="T121" s="1"/>
    </row>
    <row r="122" spans="1:20">
      <c r="A122" s="44" t="s">
        <v>8</v>
      </c>
      <c r="B122" s="45" t="s">
        <v>25</v>
      </c>
      <c r="C122" s="45" t="s">
        <v>53</v>
      </c>
      <c r="D122" s="45" t="s">
        <v>55</v>
      </c>
      <c r="E122" s="45" t="s">
        <v>56</v>
      </c>
      <c r="F122" s="45" t="s">
        <v>57</v>
      </c>
      <c r="G122" s="45" t="s">
        <v>58</v>
      </c>
      <c r="H122" s="45" t="s">
        <v>59</v>
      </c>
      <c r="I122" s="45" t="s">
        <v>60</v>
      </c>
      <c r="J122" s="45" t="s">
        <v>61</v>
      </c>
      <c r="K122" s="45" t="s">
        <v>62</v>
      </c>
      <c r="L122" s="45" t="s">
        <v>63</v>
      </c>
      <c r="M122" s="45" t="s">
        <v>64</v>
      </c>
      <c r="N122" s="46" t="str">
        <f>N26</f>
        <v>Somme</v>
      </c>
      <c r="O122" s="38"/>
      <c r="P122" s="42"/>
      <c r="Q122"/>
      <c r="R122"/>
    </row>
    <row r="123" spans="1:20">
      <c r="A123" s="2" t="s">
        <v>9</v>
      </c>
      <c r="B123" s="3">
        <v>8.3438779749999945</v>
      </c>
      <c r="C123" s="3">
        <v>5.0646982239999945</v>
      </c>
      <c r="D123" s="3">
        <v>8.6662204929999778</v>
      </c>
      <c r="E123" s="3">
        <v>2.0352308589999955</v>
      </c>
      <c r="F123" s="3">
        <v>5.3786210069999942</v>
      </c>
      <c r="G123" s="3">
        <v>21.424311644999992</v>
      </c>
      <c r="H123" s="3">
        <v>2.1302750570000009</v>
      </c>
      <c r="I123" s="3">
        <v>4.1974420209999979</v>
      </c>
      <c r="J123" s="3">
        <v>4.5174971499999996</v>
      </c>
      <c r="K123" s="3"/>
      <c r="L123" s="3"/>
      <c r="M123" s="3"/>
      <c r="N123" s="25">
        <f t="shared" ref="N123:N132" si="49">SUM(B123:M123)</f>
        <v>61.758174430999937</v>
      </c>
      <c r="O123" s="39"/>
      <c r="P123" s="40"/>
      <c r="Q123"/>
      <c r="R123"/>
    </row>
    <row r="124" spans="1:20">
      <c r="A124" s="2" t="s">
        <v>10</v>
      </c>
      <c r="B124" s="3">
        <v>56.008429907999954</v>
      </c>
      <c r="C124" s="3">
        <v>18.122796687999998</v>
      </c>
      <c r="D124" s="3">
        <v>23.282335112000013</v>
      </c>
      <c r="E124" s="3">
        <v>61.598915039000005</v>
      </c>
      <c r="F124" s="3">
        <v>21.341180903999998</v>
      </c>
      <c r="G124" s="3">
        <v>9.7760288680000009</v>
      </c>
      <c r="H124" s="3">
        <v>31.913240089999974</v>
      </c>
      <c r="I124" s="3">
        <v>48.441148196999976</v>
      </c>
      <c r="J124" s="3">
        <v>32.079745307999957</v>
      </c>
      <c r="K124" s="3"/>
      <c r="L124" s="3"/>
      <c r="M124" s="3"/>
      <c r="N124" s="25">
        <f t="shared" si="49"/>
        <v>302.5638201139999</v>
      </c>
      <c r="O124" s="39"/>
      <c r="P124" s="40"/>
      <c r="Q124"/>
      <c r="R124"/>
    </row>
    <row r="125" spans="1:20">
      <c r="A125" s="2" t="s">
        <v>11</v>
      </c>
      <c r="B125" s="3">
        <v>39.120272912000104</v>
      </c>
      <c r="C125" s="3">
        <v>35.495855094000333</v>
      </c>
      <c r="D125" s="3">
        <v>40.451412140000002</v>
      </c>
      <c r="E125" s="3">
        <v>30.23972025600019</v>
      </c>
      <c r="F125" s="3">
        <v>28.474744126999958</v>
      </c>
      <c r="G125" s="3">
        <v>50.753222362000152</v>
      </c>
      <c r="H125" s="3">
        <v>32.534277480999904</v>
      </c>
      <c r="I125" s="3">
        <v>44.792531325000468</v>
      </c>
      <c r="J125" s="3">
        <v>54.496514848999929</v>
      </c>
      <c r="K125" s="3"/>
      <c r="L125" s="3"/>
      <c r="M125" s="3"/>
      <c r="N125" s="25">
        <f t="shared" si="49"/>
        <v>356.35855054600103</v>
      </c>
      <c r="O125" s="39"/>
      <c r="P125" s="40"/>
      <c r="Q125"/>
      <c r="R125"/>
    </row>
    <row r="126" spans="1:20">
      <c r="A126" s="2" t="s">
        <v>12</v>
      </c>
      <c r="B126" s="3">
        <v>93.21456139700021</v>
      </c>
      <c r="C126" s="3">
        <v>102.2549475120001</v>
      </c>
      <c r="D126" s="3">
        <v>103.50536660999998</v>
      </c>
      <c r="E126" s="3">
        <v>91.264981345999999</v>
      </c>
      <c r="F126" s="3">
        <v>131.81651796400001</v>
      </c>
      <c r="G126" s="3">
        <v>107.882695576</v>
      </c>
      <c r="H126" s="3">
        <v>97.874661149999952</v>
      </c>
      <c r="I126" s="3">
        <v>79.649035962999861</v>
      </c>
      <c r="J126" s="3">
        <v>54.067076823000058</v>
      </c>
      <c r="K126" s="3"/>
      <c r="L126" s="3"/>
      <c r="M126" s="3"/>
      <c r="N126" s="25">
        <f t="shared" si="49"/>
        <v>861.52984434100028</v>
      </c>
      <c r="O126" s="39"/>
      <c r="P126" s="40"/>
      <c r="Q126"/>
      <c r="R126"/>
    </row>
    <row r="127" spans="1:20">
      <c r="A127" s="2" t="s">
        <v>13</v>
      </c>
      <c r="B127" s="3">
        <v>1.6774863779999969</v>
      </c>
      <c r="C127" s="3">
        <v>0.95473699499999931</v>
      </c>
      <c r="D127" s="3">
        <v>0.97551032999999887</v>
      </c>
      <c r="E127" s="3">
        <v>1.4167678429999975</v>
      </c>
      <c r="F127" s="3">
        <v>1.8443388439999959</v>
      </c>
      <c r="G127" s="3">
        <v>0.8036457849999995</v>
      </c>
      <c r="H127" s="3">
        <v>1.1429519699999979</v>
      </c>
      <c r="I127" s="3">
        <v>1.4022847339999991</v>
      </c>
      <c r="J127" s="3">
        <v>1.2296308649999994</v>
      </c>
      <c r="K127" s="3"/>
      <c r="L127" s="3"/>
      <c r="M127" s="3"/>
      <c r="N127" s="25">
        <f t="shared" si="49"/>
        <v>11.447353743999983</v>
      </c>
      <c r="O127" s="39"/>
      <c r="P127" s="40"/>
      <c r="Q127"/>
      <c r="R127"/>
    </row>
    <row r="128" spans="1:20">
      <c r="A128" s="2" t="s">
        <v>14</v>
      </c>
      <c r="B128" s="3">
        <v>84.701253735000194</v>
      </c>
      <c r="C128" s="3">
        <v>113.17753431999992</v>
      </c>
      <c r="D128" s="3">
        <v>161.40814395300015</v>
      </c>
      <c r="E128" s="3">
        <v>135.96997976499983</v>
      </c>
      <c r="F128" s="3">
        <v>265.56283573699983</v>
      </c>
      <c r="G128" s="3">
        <v>383.1452373699999</v>
      </c>
      <c r="H128" s="3">
        <v>190.09359479000005</v>
      </c>
      <c r="I128" s="3">
        <v>310.19563018000019</v>
      </c>
      <c r="J128" s="3">
        <v>364.75819078999996</v>
      </c>
      <c r="K128" s="3"/>
      <c r="L128" s="3"/>
      <c r="M128" s="3"/>
      <c r="N128" s="25">
        <f t="shared" si="49"/>
        <v>2009.0124006399997</v>
      </c>
      <c r="O128" s="39"/>
      <c r="P128" s="40"/>
      <c r="Q128"/>
      <c r="R128"/>
    </row>
    <row r="129" spans="1:18">
      <c r="A129" s="2" t="s">
        <v>15</v>
      </c>
      <c r="B129" s="3">
        <v>5.6958962920000005</v>
      </c>
      <c r="C129" s="3">
        <v>12.07694221999996</v>
      </c>
      <c r="D129" s="3">
        <v>68.347735061999998</v>
      </c>
      <c r="E129" s="3">
        <v>64.593627359999985</v>
      </c>
      <c r="F129" s="3">
        <v>64.532694020000079</v>
      </c>
      <c r="G129" s="3">
        <v>10.112929123999985</v>
      </c>
      <c r="H129" s="3">
        <v>64.889906569999951</v>
      </c>
      <c r="I129" s="3">
        <v>64.998048430000139</v>
      </c>
      <c r="J129" s="3">
        <v>11.469577960000008</v>
      </c>
      <c r="K129" s="3"/>
      <c r="L129" s="3"/>
      <c r="M129" s="3"/>
      <c r="N129" s="25">
        <f t="shared" si="49"/>
        <v>366.7173570380001</v>
      </c>
      <c r="O129" s="39"/>
      <c r="P129" s="40"/>
      <c r="Q129"/>
      <c r="R129"/>
    </row>
    <row r="130" spans="1:18">
      <c r="A130" s="2" t="s">
        <v>16</v>
      </c>
      <c r="B130" s="3">
        <v>12.873854265999887</v>
      </c>
      <c r="C130" s="3">
        <v>10.543819215999957</v>
      </c>
      <c r="D130" s="3">
        <v>8.4944392309999728</v>
      </c>
      <c r="E130" s="3">
        <v>13.924219650999872</v>
      </c>
      <c r="F130" s="3">
        <v>13.816544606999873</v>
      </c>
      <c r="G130" s="3">
        <v>9.2338686339999398</v>
      </c>
      <c r="H130" s="3">
        <v>9.1730087369999183</v>
      </c>
      <c r="I130" s="3">
        <v>11.927761302999977</v>
      </c>
      <c r="J130" s="3">
        <v>16.265746735999812</v>
      </c>
      <c r="K130" s="3"/>
      <c r="L130" s="3"/>
      <c r="M130" s="3"/>
      <c r="N130" s="25">
        <f t="shared" si="49"/>
        <v>106.25326238099922</v>
      </c>
      <c r="O130" s="39"/>
      <c r="P130" s="40"/>
      <c r="Q130"/>
      <c r="R130"/>
    </row>
    <row r="131" spans="1:18">
      <c r="A131" s="2" t="s">
        <v>6</v>
      </c>
      <c r="B131" s="3">
        <v>19.501385448999969</v>
      </c>
      <c r="C131" s="3">
        <v>50.916503862000013</v>
      </c>
      <c r="D131" s="3">
        <v>51.569586759999979</v>
      </c>
      <c r="E131" s="3">
        <v>26.781576229999981</v>
      </c>
      <c r="F131" s="3">
        <v>20.257794167999993</v>
      </c>
      <c r="G131" s="3">
        <v>24.792970281999924</v>
      </c>
      <c r="H131" s="3">
        <v>60.893228948000036</v>
      </c>
      <c r="I131" s="3">
        <v>26.226544730000018</v>
      </c>
      <c r="J131" s="3">
        <v>19.856686112999977</v>
      </c>
      <c r="K131" s="3"/>
      <c r="L131" s="3"/>
      <c r="M131" s="3"/>
      <c r="N131" s="25">
        <f t="shared" si="49"/>
        <v>300.79627654199987</v>
      </c>
      <c r="O131" s="39"/>
      <c r="P131" s="40"/>
      <c r="Q131"/>
      <c r="R131"/>
    </row>
    <row r="132" spans="1:18">
      <c r="A132" s="44" t="s">
        <v>24</v>
      </c>
      <c r="B132" s="47">
        <f t="shared" ref="B132:C132" si="50">SUM(B123:B131)</f>
        <v>321.13701831200035</v>
      </c>
      <c r="C132" s="47">
        <f t="shared" si="50"/>
        <v>348.60783413100029</v>
      </c>
      <c r="D132" s="47">
        <f t="shared" ref="D132:E132" si="51">SUM(D123:D131)</f>
        <v>466.70074969100006</v>
      </c>
      <c r="E132" s="47">
        <f t="shared" si="51"/>
        <v>427.82501834899983</v>
      </c>
      <c r="F132" s="47">
        <f t="shared" ref="F132:G132" si="52">SUM(F123:F131)</f>
        <v>553.02527137799973</v>
      </c>
      <c r="G132" s="47">
        <f t="shared" si="52"/>
        <v>617.92490964599983</v>
      </c>
      <c r="H132" s="47">
        <f t="shared" ref="H132:I132" si="53">SUM(H123:H131)</f>
        <v>490.64514479299976</v>
      </c>
      <c r="I132" s="47">
        <f t="shared" si="53"/>
        <v>591.83042688300065</v>
      </c>
      <c r="J132" s="47">
        <f t="shared" ref="J132:K132" si="54">SUM(J123:J131)</f>
        <v>558.74066659399978</v>
      </c>
      <c r="K132" s="47">
        <f t="shared" si="54"/>
        <v>0</v>
      </c>
      <c r="L132" s="47">
        <f t="shared" ref="L132:M132" si="55">SUM(L123:L131)</f>
        <v>0</v>
      </c>
      <c r="M132" s="47">
        <f t="shared" si="55"/>
        <v>0</v>
      </c>
      <c r="N132" s="47">
        <f t="shared" si="49"/>
        <v>4376.4370397769999</v>
      </c>
      <c r="O132" s="39"/>
      <c r="P132" s="40"/>
      <c r="Q132"/>
      <c r="R132"/>
    </row>
    <row r="136" spans="1:18" ht="15.6">
      <c r="A136" s="71" t="s">
        <v>26</v>
      </c>
      <c r="B136" s="71"/>
      <c r="C136" s="71"/>
      <c r="D136" s="71"/>
      <c r="E136" s="71"/>
      <c r="F136" s="71"/>
      <c r="G136" s="71"/>
      <c r="H136" s="71"/>
      <c r="I136" s="71"/>
      <c r="J136" s="71"/>
      <c r="K136" s="71"/>
      <c r="L136" s="14"/>
    </row>
    <row r="138" spans="1:18">
      <c r="A138" s="32" t="s">
        <v>43</v>
      </c>
      <c r="B138" s="32"/>
      <c r="C138" s="32"/>
      <c r="D138" s="32"/>
      <c r="E138" s="32"/>
      <c r="F138" s="32"/>
      <c r="G138" s="32"/>
      <c r="H138" s="32"/>
      <c r="I138" s="32"/>
      <c r="J138" s="32"/>
      <c r="K138" s="32"/>
      <c r="L138" s="13"/>
    </row>
    <row r="139" spans="1:18">
      <c r="B139"/>
    </row>
    <row r="140" spans="1:18">
      <c r="A140" s="44" t="s">
        <v>7</v>
      </c>
      <c r="B140" s="51">
        <v>2011</v>
      </c>
      <c r="C140" s="51">
        <v>2012</v>
      </c>
      <c r="D140" s="51">
        <v>2013</v>
      </c>
      <c r="E140" s="51">
        <v>2014</v>
      </c>
      <c r="F140" s="51">
        <v>2015</v>
      </c>
      <c r="G140" s="51">
        <v>2016</v>
      </c>
      <c r="H140" s="51">
        <v>2017</v>
      </c>
      <c r="I140" s="51">
        <v>2018</v>
      </c>
      <c r="J140" s="51">
        <v>2019</v>
      </c>
      <c r="K140" s="51">
        <v>2020</v>
      </c>
      <c r="P140" s="34"/>
      <c r="Q140"/>
      <c r="R140"/>
    </row>
    <row r="141" spans="1:18">
      <c r="A141" s="2" t="s">
        <v>40</v>
      </c>
      <c r="B141" s="3">
        <v>591.02988122400347</v>
      </c>
      <c r="C141" s="3">
        <v>754.31142583100075</v>
      </c>
      <c r="D141" s="3">
        <v>677.52481715399608</v>
      </c>
      <c r="E141" s="3">
        <v>864.53772625600106</v>
      </c>
      <c r="F141" s="3">
        <v>1428.8296996039996</v>
      </c>
      <c r="G141" s="3">
        <v>2222.359729460004</v>
      </c>
      <c r="H141" s="3">
        <v>3329.3948936529887</v>
      </c>
      <c r="I141" s="3">
        <v>3826.9055525900117</v>
      </c>
      <c r="J141" s="3">
        <v>2959.576685094999</v>
      </c>
      <c r="K141" s="3">
        <v>2641.2145156289953</v>
      </c>
      <c r="P141" s="34"/>
      <c r="Q141"/>
      <c r="R141"/>
    </row>
    <row r="142" spans="1:18">
      <c r="A142" s="2" t="s">
        <v>0</v>
      </c>
      <c r="B142" s="3">
        <v>226.8123300579999</v>
      </c>
      <c r="C142" s="3">
        <v>217.46639330300079</v>
      </c>
      <c r="D142" s="3">
        <v>244.96331613700016</v>
      </c>
      <c r="E142" s="3">
        <v>267.95697472400002</v>
      </c>
      <c r="F142" s="3">
        <v>264.62306282499975</v>
      </c>
      <c r="G142" s="3">
        <v>376.9864553860009</v>
      </c>
      <c r="H142" s="3">
        <v>441.23158312099997</v>
      </c>
      <c r="I142" s="3">
        <v>384.67212598400062</v>
      </c>
      <c r="J142" s="3">
        <v>428.62851548100002</v>
      </c>
      <c r="K142" s="3">
        <v>432.3922932279994</v>
      </c>
      <c r="P142" s="34"/>
      <c r="Q142"/>
      <c r="R142"/>
    </row>
    <row r="143" spans="1:18">
      <c r="A143" s="2" t="s">
        <v>1</v>
      </c>
      <c r="B143" s="3">
        <v>95.031893041999908</v>
      </c>
      <c r="C143" s="3">
        <v>60.814970364000033</v>
      </c>
      <c r="D143" s="3">
        <v>103.43474722199996</v>
      </c>
      <c r="E143" s="3">
        <v>101.00174749099999</v>
      </c>
      <c r="F143" s="3">
        <v>99.200244453999787</v>
      </c>
      <c r="G143" s="3">
        <v>166.81923444199984</v>
      </c>
      <c r="H143" s="3">
        <v>260.81800592000019</v>
      </c>
      <c r="I143" s="3">
        <v>367.1522245550006</v>
      </c>
      <c r="J143" s="3">
        <v>347.91292684899992</v>
      </c>
      <c r="K143" s="3">
        <v>395.17065604399949</v>
      </c>
      <c r="P143" s="34"/>
      <c r="Q143"/>
      <c r="R143"/>
    </row>
    <row r="144" spans="1:18">
      <c r="A144" s="2" t="s">
        <v>2</v>
      </c>
      <c r="B144" s="3"/>
      <c r="C144" s="3">
        <v>195.62759151900002</v>
      </c>
      <c r="D144" s="3">
        <v>945.91099662199974</v>
      </c>
      <c r="E144" s="3">
        <v>1651.7548565119989</v>
      </c>
      <c r="F144" s="3">
        <v>1865.4623924320015</v>
      </c>
      <c r="G144" s="3">
        <v>1530.5168588439997</v>
      </c>
      <c r="H144" s="3">
        <v>1683.3998635090018</v>
      </c>
      <c r="I144" s="3">
        <v>2174.8365981250013</v>
      </c>
      <c r="J144" s="3">
        <v>1999.522343938002</v>
      </c>
      <c r="K144" s="3">
        <v>662.88602384400008</v>
      </c>
      <c r="P144" s="34"/>
      <c r="Q144"/>
      <c r="R144"/>
    </row>
    <row r="145" spans="1:18">
      <c r="A145" s="2" t="s">
        <v>3</v>
      </c>
      <c r="B145" s="3">
        <v>160.17799297299979</v>
      </c>
      <c r="C145" s="3">
        <v>246.67648305400033</v>
      </c>
      <c r="D145" s="3">
        <v>248.14427734000012</v>
      </c>
      <c r="E145" s="3">
        <v>218.65194683999982</v>
      </c>
      <c r="F145" s="3">
        <v>213.54138235600001</v>
      </c>
      <c r="G145" s="3">
        <v>220.11246412999944</v>
      </c>
      <c r="H145" s="3">
        <v>287.87322586100055</v>
      </c>
      <c r="I145" s="3">
        <v>284.79139222300012</v>
      </c>
      <c r="J145" s="3">
        <v>303.88068365799995</v>
      </c>
      <c r="K145" s="3">
        <v>308.49942457800046</v>
      </c>
      <c r="P145" s="34"/>
      <c r="Q145"/>
      <c r="R145"/>
    </row>
    <row r="146" spans="1:18">
      <c r="A146" s="2" t="s">
        <v>4</v>
      </c>
      <c r="B146" s="3">
        <v>397.61003747199987</v>
      </c>
      <c r="C146" s="3">
        <v>516.63939702900223</v>
      </c>
      <c r="D146" s="3">
        <v>461.38421338900002</v>
      </c>
      <c r="E146" s="3">
        <v>432.7566528619983</v>
      </c>
      <c r="F146" s="3">
        <v>407.22421372600024</v>
      </c>
      <c r="G146" s="3">
        <v>429.6218950490001</v>
      </c>
      <c r="H146" s="3">
        <v>573.24475970399794</v>
      </c>
      <c r="I146" s="3">
        <v>616.6292244309991</v>
      </c>
      <c r="J146" s="3">
        <v>829.21227177999731</v>
      </c>
      <c r="K146" s="3">
        <v>721.75810072400225</v>
      </c>
      <c r="P146" s="34"/>
      <c r="Q146"/>
      <c r="R146"/>
    </row>
    <row r="147" spans="1:18">
      <c r="A147" s="2" t="s">
        <v>5</v>
      </c>
      <c r="B147" s="3">
        <v>768.96436562100268</v>
      </c>
      <c r="C147" s="3">
        <v>892.71115773600218</v>
      </c>
      <c r="D147" s="3">
        <v>987.37651004400118</v>
      </c>
      <c r="E147" s="3">
        <v>1199.7111354619997</v>
      </c>
      <c r="F147" s="3">
        <v>1311.8212896339935</v>
      </c>
      <c r="G147" s="3">
        <v>1592.9559555250023</v>
      </c>
      <c r="H147" s="3">
        <v>1756.7653790619941</v>
      </c>
      <c r="I147" s="3">
        <v>1739.340283659998</v>
      </c>
      <c r="J147" s="3">
        <v>1888.856427026989</v>
      </c>
      <c r="K147" s="3">
        <v>1599.0105474910063</v>
      </c>
      <c r="P147" s="34"/>
      <c r="Q147"/>
      <c r="R147"/>
    </row>
    <row r="148" spans="1:18">
      <c r="A148" s="2" t="s">
        <v>6</v>
      </c>
      <c r="B148" s="3">
        <v>595.72305949800307</v>
      </c>
      <c r="C148" s="3">
        <v>395.45803037000138</v>
      </c>
      <c r="D148" s="3">
        <v>450.63576068699939</v>
      </c>
      <c r="E148" s="3">
        <v>454.26259461999865</v>
      </c>
      <c r="F148" s="3">
        <v>497.23355964299907</v>
      </c>
      <c r="G148" s="3">
        <v>565.00651350400074</v>
      </c>
      <c r="H148" s="3">
        <v>730.56082777800043</v>
      </c>
      <c r="I148" s="3">
        <v>890.20784591899803</v>
      </c>
      <c r="J148" s="3">
        <v>917.20237208799449</v>
      </c>
      <c r="K148" s="3">
        <v>793.18525000200202</v>
      </c>
      <c r="P148" s="34"/>
      <c r="Q148"/>
      <c r="R148"/>
    </row>
    <row r="149" spans="1:18">
      <c r="A149" s="44" t="s">
        <v>27</v>
      </c>
      <c r="B149" s="47">
        <f t="shared" ref="B149:F149" si="56">SUM(B141:B148)</f>
        <v>2835.349559888009</v>
      </c>
      <c r="C149" s="47">
        <f t="shared" si="56"/>
        <v>3279.7054492060079</v>
      </c>
      <c r="D149" s="47">
        <f t="shared" si="56"/>
        <v>4119.3746385949971</v>
      </c>
      <c r="E149" s="47">
        <f t="shared" si="56"/>
        <v>5190.6336347669967</v>
      </c>
      <c r="F149" s="47">
        <f t="shared" si="56"/>
        <v>6087.9358446739943</v>
      </c>
      <c r="G149" s="47">
        <f>SUM(G141:G148)</f>
        <v>7104.3791063400067</v>
      </c>
      <c r="H149" s="47">
        <f t="shared" ref="H149:I149" si="57">SUM(H141:H148)</f>
        <v>9063.2885386079852</v>
      </c>
      <c r="I149" s="47">
        <f t="shared" si="57"/>
        <v>10284.535247487009</v>
      </c>
      <c r="J149" s="47">
        <f t="shared" ref="J149:K149" si="58">SUM(J141:J148)</f>
        <v>9674.7922259159823</v>
      </c>
      <c r="K149" s="47">
        <f t="shared" si="58"/>
        <v>7554.1168115400051</v>
      </c>
      <c r="P149" s="34"/>
      <c r="Q149"/>
      <c r="R149"/>
    </row>
    <row r="150" spans="1:18">
      <c r="M150"/>
      <c r="N150"/>
      <c r="O150" s="34"/>
      <c r="P150" s="34"/>
      <c r="Q150"/>
      <c r="R150"/>
    </row>
    <row r="151" spans="1:18">
      <c r="M151"/>
      <c r="N151"/>
      <c r="O151" s="34"/>
      <c r="P151" s="34"/>
      <c r="Q151"/>
      <c r="R151"/>
    </row>
    <row r="152" spans="1:18">
      <c r="A152" s="32" t="s">
        <v>44</v>
      </c>
      <c r="B152" s="32"/>
      <c r="C152" s="32"/>
      <c r="D152" s="32"/>
      <c r="E152" s="32"/>
      <c r="F152" s="32"/>
      <c r="M152"/>
      <c r="N152"/>
      <c r="O152" s="34"/>
      <c r="P152" s="34"/>
      <c r="Q152"/>
      <c r="R152"/>
    </row>
    <row r="153" spans="1:18">
      <c r="A153" s="4"/>
      <c r="B153" s="4"/>
      <c r="C153" s="4"/>
      <c r="D153" s="4"/>
      <c r="E153" s="4"/>
      <c r="F153" s="4"/>
      <c r="M153"/>
      <c r="N153"/>
      <c r="O153" s="34"/>
      <c r="P153" s="34"/>
      <c r="Q153"/>
      <c r="R153"/>
    </row>
    <row r="154" spans="1:18">
      <c r="A154" s="44" t="s">
        <v>7</v>
      </c>
      <c r="B154" s="51">
        <v>2011</v>
      </c>
      <c r="C154" s="51">
        <v>2012</v>
      </c>
      <c r="D154" s="51">
        <v>2013</v>
      </c>
      <c r="E154" s="51">
        <v>2014</v>
      </c>
      <c r="F154" s="51">
        <v>2015</v>
      </c>
      <c r="G154" s="51">
        <v>2016</v>
      </c>
      <c r="H154" s="51">
        <v>2017</v>
      </c>
      <c r="I154" s="51">
        <v>2018</v>
      </c>
      <c r="J154" s="51">
        <v>2019</v>
      </c>
      <c r="K154" s="51">
        <v>2020</v>
      </c>
      <c r="P154" s="34"/>
      <c r="Q154"/>
      <c r="R154"/>
    </row>
    <row r="155" spans="1:18">
      <c r="A155" s="2" t="s">
        <v>40</v>
      </c>
      <c r="B155" s="3">
        <v>95.392054880001481</v>
      </c>
      <c r="C155" s="3">
        <v>127.19124850000189</v>
      </c>
      <c r="D155" s="3">
        <v>131.01329727000177</v>
      </c>
      <c r="E155" s="3">
        <v>135.91657707000149</v>
      </c>
      <c r="F155" s="3">
        <v>178.3934057599983</v>
      </c>
      <c r="G155" s="3">
        <v>201.97143130999808</v>
      </c>
      <c r="H155" s="3">
        <v>199.3402212899995</v>
      </c>
      <c r="I155" s="3">
        <v>212.10570428999756</v>
      </c>
      <c r="J155" s="3">
        <v>189.08383171999876</v>
      </c>
      <c r="K155" s="3">
        <v>168.84755930999978</v>
      </c>
      <c r="P155" s="34"/>
      <c r="Q155"/>
      <c r="R155"/>
    </row>
    <row r="156" spans="1:18">
      <c r="A156" s="2" t="s">
        <v>0</v>
      </c>
      <c r="B156" s="3">
        <v>13.097555370000039</v>
      </c>
      <c r="C156" s="3">
        <v>11.953315270000015</v>
      </c>
      <c r="D156" s="3">
        <v>13.258261310000004</v>
      </c>
      <c r="E156" s="3">
        <v>13.986280880000001</v>
      </c>
      <c r="F156" s="3">
        <v>12.919418280000038</v>
      </c>
      <c r="G156" s="3">
        <v>15.562593590000015</v>
      </c>
      <c r="H156" s="3">
        <v>17.700204160000034</v>
      </c>
      <c r="I156" s="3">
        <v>16.292176550000015</v>
      </c>
      <c r="J156" s="3">
        <v>17.142416310000019</v>
      </c>
      <c r="K156" s="3">
        <v>15.308017980000001</v>
      </c>
      <c r="P156" s="34"/>
      <c r="Q156"/>
      <c r="R156"/>
    </row>
    <row r="157" spans="1:18">
      <c r="A157" s="2" t="s">
        <v>1</v>
      </c>
      <c r="B157" s="3">
        <v>1.9452269399999993</v>
      </c>
      <c r="C157" s="3">
        <v>1.3596086599999997</v>
      </c>
      <c r="D157" s="3">
        <v>2.3603612100000015</v>
      </c>
      <c r="E157" s="3">
        <v>2.2578290500000002</v>
      </c>
      <c r="F157" s="3">
        <v>1.693921549999998</v>
      </c>
      <c r="G157" s="3">
        <v>2.3070053999999973</v>
      </c>
      <c r="H157" s="3">
        <v>2.3849371400000039</v>
      </c>
      <c r="I157" s="3">
        <v>3.2554281200000017</v>
      </c>
      <c r="J157" s="3">
        <v>2.9224766700000031</v>
      </c>
      <c r="K157" s="3">
        <v>4.4350159999999965</v>
      </c>
      <c r="P157" s="34"/>
      <c r="Q157"/>
      <c r="R157"/>
    </row>
    <row r="158" spans="1:18">
      <c r="A158" s="2" t="s">
        <v>2</v>
      </c>
      <c r="B158" s="3"/>
      <c r="C158" s="3">
        <v>4.8900000000000015</v>
      </c>
      <c r="D158" s="3">
        <v>27.65365999999997</v>
      </c>
      <c r="E158" s="3">
        <v>39.194041000000055</v>
      </c>
      <c r="F158" s="3">
        <v>50.742505000000158</v>
      </c>
      <c r="G158" s="3">
        <v>45.640641400000057</v>
      </c>
      <c r="H158" s="3">
        <v>39.002170900000067</v>
      </c>
      <c r="I158" s="3">
        <v>35.346455500000069</v>
      </c>
      <c r="J158" s="3">
        <v>36.858567499999893</v>
      </c>
      <c r="K158" s="3">
        <v>12.097037399999991</v>
      </c>
      <c r="P158" s="34"/>
      <c r="Q158"/>
      <c r="R158"/>
    </row>
    <row r="159" spans="1:18">
      <c r="A159" s="2" t="s">
        <v>3</v>
      </c>
      <c r="B159" s="3">
        <v>37.029961090000128</v>
      </c>
      <c r="C159" s="3">
        <v>65.529355470000212</v>
      </c>
      <c r="D159" s="3">
        <v>84.657523990000342</v>
      </c>
      <c r="E159" s="3">
        <v>46.932931940000302</v>
      </c>
      <c r="F159" s="3">
        <v>39.735728760000015</v>
      </c>
      <c r="G159" s="3">
        <v>30.439127329999963</v>
      </c>
      <c r="H159" s="3">
        <v>36.81871485999983</v>
      </c>
      <c r="I159" s="3">
        <v>35.429690989999834</v>
      </c>
      <c r="J159" s="3">
        <v>42.093837049999898</v>
      </c>
      <c r="K159" s="3">
        <v>41.45566450999987</v>
      </c>
      <c r="P159" s="34"/>
      <c r="Q159"/>
      <c r="R159"/>
    </row>
    <row r="160" spans="1:18">
      <c r="A160" s="2" t="s">
        <v>4</v>
      </c>
      <c r="B160" s="3">
        <v>703.2498647399982</v>
      </c>
      <c r="C160" s="3">
        <v>800.90554745999793</v>
      </c>
      <c r="D160" s="3">
        <v>781.94156865999946</v>
      </c>
      <c r="E160" s="3">
        <v>548.59767228999726</v>
      </c>
      <c r="F160" s="3">
        <v>543.91832316999921</v>
      </c>
      <c r="G160" s="3">
        <v>549.97799123000004</v>
      </c>
      <c r="H160" s="3">
        <v>833.95916692999845</v>
      </c>
      <c r="I160" s="3">
        <v>683.92459589000123</v>
      </c>
      <c r="J160" s="3">
        <v>749.43618207999748</v>
      </c>
      <c r="K160" s="3">
        <v>693.58896219999849</v>
      </c>
      <c r="P160" s="34"/>
      <c r="Q160"/>
      <c r="R160"/>
    </row>
    <row r="161" spans="1:18">
      <c r="A161" s="2" t="s">
        <v>5</v>
      </c>
      <c r="B161" s="3">
        <v>23.036758089999843</v>
      </c>
      <c r="C161" s="3">
        <v>25.261535509999984</v>
      </c>
      <c r="D161" s="3">
        <v>30.895674379999644</v>
      </c>
      <c r="E161" s="3">
        <v>34.310852739999937</v>
      </c>
      <c r="F161" s="3">
        <v>34.783120309999937</v>
      </c>
      <c r="G161" s="3">
        <v>33.566538720000082</v>
      </c>
      <c r="H161" s="3">
        <v>36.269939709999456</v>
      </c>
      <c r="I161" s="3">
        <v>36.70657579999984</v>
      </c>
      <c r="J161" s="3">
        <v>39.691665299999798</v>
      </c>
      <c r="K161" s="3">
        <v>35.446317249999986</v>
      </c>
      <c r="P161" s="34"/>
      <c r="Q161"/>
      <c r="R161"/>
    </row>
    <row r="162" spans="1:18">
      <c r="A162" s="2" t="s">
        <v>6</v>
      </c>
      <c r="B162" s="3">
        <v>156.78005082000064</v>
      </c>
      <c r="C162" s="3">
        <v>113.93138097999847</v>
      </c>
      <c r="D162" s="3">
        <v>137.15766529000015</v>
      </c>
      <c r="E162" s="3">
        <v>175.30470648999744</v>
      </c>
      <c r="F162" s="3">
        <v>220.12136218999788</v>
      </c>
      <c r="G162" s="3">
        <v>203.14562474999855</v>
      </c>
      <c r="H162" s="3">
        <v>182.38835015999641</v>
      </c>
      <c r="I162" s="3">
        <v>154.41756951999858</v>
      </c>
      <c r="J162" s="3">
        <v>154.50482802999997</v>
      </c>
      <c r="K162" s="3">
        <v>99.680006950001186</v>
      </c>
      <c r="P162" s="34"/>
      <c r="Q162"/>
      <c r="R162"/>
    </row>
    <row r="163" spans="1:18">
      <c r="A163" s="44" t="s">
        <v>27</v>
      </c>
      <c r="B163" s="47">
        <f t="shared" ref="B163:J163" si="59">SUM(B155:B162)</f>
        <v>1030.5314719300004</v>
      </c>
      <c r="C163" s="47">
        <f t="shared" si="59"/>
        <v>1151.0219918499986</v>
      </c>
      <c r="D163" s="47">
        <f t="shared" si="59"/>
        <v>1208.9380121100014</v>
      </c>
      <c r="E163" s="47">
        <f t="shared" si="59"/>
        <v>996.50089145999652</v>
      </c>
      <c r="F163" s="47">
        <f t="shared" si="59"/>
        <v>1082.3077850199957</v>
      </c>
      <c r="G163" s="47">
        <f t="shared" si="59"/>
        <v>1082.6109537299967</v>
      </c>
      <c r="H163" s="47">
        <f t="shared" si="59"/>
        <v>1347.8637051499938</v>
      </c>
      <c r="I163" s="47">
        <f t="shared" si="59"/>
        <v>1177.4781966599971</v>
      </c>
      <c r="J163" s="47">
        <f t="shared" si="59"/>
        <v>1231.7338046599959</v>
      </c>
      <c r="K163" s="47">
        <f t="shared" ref="K163" si="60">SUM(K155:K162)</f>
        <v>1070.8585815999993</v>
      </c>
      <c r="P163" s="34"/>
      <c r="Q163"/>
      <c r="R163"/>
    </row>
    <row r="164" spans="1:18">
      <c r="M164"/>
      <c r="N164"/>
      <c r="O164" s="34"/>
      <c r="P164" s="34"/>
      <c r="Q164"/>
      <c r="R164"/>
    </row>
    <row r="165" spans="1:18">
      <c r="M165"/>
      <c r="N165"/>
      <c r="O165" s="34"/>
      <c r="P165" s="34"/>
      <c r="Q165"/>
      <c r="R165"/>
    </row>
    <row r="166" spans="1:18">
      <c r="A166" s="32" t="s">
        <v>45</v>
      </c>
      <c r="B166" s="32"/>
      <c r="C166" s="32"/>
      <c r="D166" s="32"/>
      <c r="E166" s="32"/>
      <c r="F166" s="32"/>
      <c r="M166"/>
      <c r="N166"/>
      <c r="O166" s="34"/>
      <c r="P166" s="34"/>
      <c r="Q166"/>
      <c r="R166"/>
    </row>
    <row r="167" spans="1:18">
      <c r="A167" s="4"/>
      <c r="B167" s="4"/>
      <c r="C167" s="4"/>
      <c r="D167" s="4"/>
      <c r="E167" s="4"/>
      <c r="F167" s="4"/>
      <c r="M167"/>
      <c r="N167"/>
      <c r="O167" s="34"/>
      <c r="P167" s="34"/>
      <c r="Q167"/>
      <c r="R167"/>
    </row>
    <row r="168" spans="1:18">
      <c r="A168" s="44" t="s">
        <v>8</v>
      </c>
      <c r="B168" s="51">
        <v>2011</v>
      </c>
      <c r="C168" s="51">
        <v>2012</v>
      </c>
      <c r="D168" s="51">
        <v>2013</v>
      </c>
      <c r="E168" s="51">
        <v>2014</v>
      </c>
      <c r="F168" s="51">
        <v>2015</v>
      </c>
      <c r="G168" s="51">
        <v>2016</v>
      </c>
      <c r="H168" s="51">
        <v>2017</v>
      </c>
      <c r="I168" s="51">
        <v>2018</v>
      </c>
      <c r="J168" s="51">
        <v>2019</v>
      </c>
      <c r="K168" s="51">
        <v>2020</v>
      </c>
      <c r="P168" s="34"/>
      <c r="Q168"/>
      <c r="R168"/>
    </row>
    <row r="169" spans="1:18">
      <c r="A169" s="2" t="s">
        <v>9</v>
      </c>
      <c r="B169" s="3">
        <v>244.50814489499948</v>
      </c>
      <c r="C169" s="3">
        <v>336.6622911140002</v>
      </c>
      <c r="D169" s="3">
        <v>505.69689041099963</v>
      </c>
      <c r="E169" s="3">
        <v>618.53847498900188</v>
      </c>
      <c r="F169" s="3">
        <v>830.69080396600009</v>
      </c>
      <c r="G169" s="3">
        <v>1079.5649485089991</v>
      </c>
      <c r="H169" s="3">
        <v>1937.254161544005</v>
      </c>
      <c r="I169" s="3">
        <v>2429.9616655199939</v>
      </c>
      <c r="J169" s="3">
        <v>2296.4058096089984</v>
      </c>
      <c r="K169" s="3">
        <v>1974.3522442080011</v>
      </c>
      <c r="P169" s="34"/>
      <c r="Q169"/>
      <c r="R169"/>
    </row>
    <row r="170" spans="1:18">
      <c r="A170" s="2" t="s">
        <v>10</v>
      </c>
      <c r="B170" s="3">
        <v>310.44325262800021</v>
      </c>
      <c r="C170" s="3">
        <v>278.16145075999992</v>
      </c>
      <c r="D170" s="3">
        <v>176.91704233399986</v>
      </c>
      <c r="E170" s="3">
        <v>161.90752565100013</v>
      </c>
      <c r="F170" s="3">
        <v>226.35616513500003</v>
      </c>
      <c r="G170" s="3">
        <v>402.83057084099954</v>
      </c>
      <c r="H170" s="3">
        <v>564.48543547800034</v>
      </c>
      <c r="I170" s="3">
        <v>387.88739464700069</v>
      </c>
      <c r="J170" s="3">
        <v>225.90299154000016</v>
      </c>
      <c r="K170" s="3">
        <v>229.07238995700004</v>
      </c>
      <c r="P170" s="34"/>
      <c r="Q170"/>
      <c r="R170"/>
    </row>
    <row r="171" spans="1:18">
      <c r="A171" s="2" t="s">
        <v>11</v>
      </c>
      <c r="B171" s="3">
        <v>217.65226599100038</v>
      </c>
      <c r="C171" s="3">
        <v>288.73678813699962</v>
      </c>
      <c r="D171" s="3">
        <v>331.19330051699939</v>
      </c>
      <c r="E171" s="3">
        <v>290.05398751400008</v>
      </c>
      <c r="F171" s="3">
        <v>497.83782610799983</v>
      </c>
      <c r="G171" s="3">
        <v>554.56057358600003</v>
      </c>
      <c r="H171" s="3">
        <v>712.26439726399951</v>
      </c>
      <c r="I171" s="3">
        <v>687.07982154399997</v>
      </c>
      <c r="J171" s="3">
        <v>819.24590560700096</v>
      </c>
      <c r="K171" s="3">
        <v>517.15118292400086</v>
      </c>
      <c r="P171" s="34"/>
      <c r="Q171"/>
      <c r="R171"/>
    </row>
    <row r="172" spans="1:18">
      <c r="A172" s="2" t="s">
        <v>12</v>
      </c>
      <c r="B172" s="3">
        <v>134.99924488999997</v>
      </c>
      <c r="C172" s="3">
        <v>182.6853503229998</v>
      </c>
      <c r="D172" s="3">
        <v>118.55009542200013</v>
      </c>
      <c r="E172" s="3">
        <v>181.42174531400008</v>
      </c>
      <c r="F172" s="3">
        <v>362.07120929499916</v>
      </c>
      <c r="G172" s="3">
        <v>289.81580600400002</v>
      </c>
      <c r="H172" s="3">
        <v>295.75515847999958</v>
      </c>
      <c r="I172" s="3">
        <v>270.16569405899986</v>
      </c>
      <c r="J172" s="3">
        <v>284.58921147700056</v>
      </c>
      <c r="K172" s="3">
        <v>302.36614409400005</v>
      </c>
      <c r="P172" s="34"/>
      <c r="Q172"/>
      <c r="R172"/>
    </row>
    <row r="173" spans="1:18">
      <c r="A173" s="2" t="s">
        <v>13</v>
      </c>
      <c r="B173" s="3">
        <v>24.382259362000006</v>
      </c>
      <c r="C173" s="3">
        <v>74.584659493000046</v>
      </c>
      <c r="D173" s="3">
        <v>388.78024691099984</v>
      </c>
      <c r="E173" s="3">
        <v>679.42905351999991</v>
      </c>
      <c r="F173" s="3">
        <v>658.64562382999929</v>
      </c>
      <c r="G173" s="3">
        <v>675.89110041799995</v>
      </c>
      <c r="H173" s="3">
        <v>599.0799809160003</v>
      </c>
      <c r="I173" s="3">
        <v>1003.0479104719989</v>
      </c>
      <c r="J173" s="3">
        <v>1056.8946119570005</v>
      </c>
      <c r="K173" s="3">
        <v>367.09631533600003</v>
      </c>
      <c r="P173" s="34"/>
      <c r="Q173"/>
      <c r="R173"/>
    </row>
    <row r="174" spans="1:18">
      <c r="A174" s="2" t="s">
        <v>14</v>
      </c>
      <c r="B174" s="3">
        <v>55.821454012999958</v>
      </c>
      <c r="C174" s="3">
        <v>87.011296757000096</v>
      </c>
      <c r="D174" s="3">
        <v>74.858880970999977</v>
      </c>
      <c r="E174" s="3">
        <v>76.47295066300002</v>
      </c>
      <c r="F174" s="3">
        <v>91.612773672999907</v>
      </c>
      <c r="G174" s="3">
        <v>116.62691282999997</v>
      </c>
      <c r="H174" s="3">
        <v>304.26526167399987</v>
      </c>
      <c r="I174" s="3">
        <v>449.51508171199998</v>
      </c>
      <c r="J174" s="3">
        <v>458.46034043299977</v>
      </c>
      <c r="K174" s="3">
        <v>415.6814498789999</v>
      </c>
      <c r="P174" s="34"/>
      <c r="Q174"/>
      <c r="R174"/>
    </row>
    <row r="175" spans="1:18">
      <c r="A175" s="2" t="s">
        <v>15</v>
      </c>
      <c r="B175" s="3">
        <v>127.51752949699994</v>
      </c>
      <c r="C175" s="3">
        <v>175.77836610999981</v>
      </c>
      <c r="D175" s="3">
        <v>287.59203385900025</v>
      </c>
      <c r="E175" s="3">
        <v>342.28628993300049</v>
      </c>
      <c r="F175" s="3">
        <v>382.14308131199954</v>
      </c>
      <c r="G175" s="3">
        <v>489.86416252999948</v>
      </c>
      <c r="H175" s="3">
        <v>559.01242323599956</v>
      </c>
      <c r="I175" s="3">
        <v>620.07840503900127</v>
      </c>
      <c r="J175" s="3">
        <v>525.60165688300003</v>
      </c>
      <c r="K175" s="3">
        <v>320.02397621799952</v>
      </c>
      <c r="P175" s="34"/>
      <c r="Q175"/>
      <c r="R175"/>
    </row>
    <row r="176" spans="1:18">
      <c r="A176" s="2" t="s">
        <v>16</v>
      </c>
      <c r="B176" s="3">
        <v>1558.3028917410006</v>
      </c>
      <c r="C176" s="3">
        <v>1700.5991007269772</v>
      </c>
      <c r="D176" s="3">
        <v>2031.2028117800044</v>
      </c>
      <c r="E176" s="3">
        <v>2600.4076394030185</v>
      </c>
      <c r="F176" s="3">
        <v>2794.26203742899</v>
      </c>
      <c r="G176" s="3">
        <v>3234.9002136269828</v>
      </c>
      <c r="H176" s="3">
        <v>3792.3571205979924</v>
      </c>
      <c r="I176" s="3">
        <v>3946.3788990380003</v>
      </c>
      <c r="J176" s="3">
        <v>3582.089233884999</v>
      </c>
      <c r="K176" s="3">
        <v>3056.418677894012</v>
      </c>
      <c r="P176" s="34"/>
      <c r="Q176"/>
      <c r="R176"/>
    </row>
    <row r="177" spans="1:18">
      <c r="A177" s="2" t="s">
        <v>6</v>
      </c>
      <c r="B177" s="3">
        <v>161.72251687099947</v>
      </c>
      <c r="C177" s="3">
        <v>155.48614578499937</v>
      </c>
      <c r="D177" s="3">
        <v>204.58333639000131</v>
      </c>
      <c r="E177" s="3">
        <v>240.11596778000097</v>
      </c>
      <c r="F177" s="3">
        <v>244.31632392599946</v>
      </c>
      <c r="G177" s="3">
        <v>260.32481799500084</v>
      </c>
      <c r="H177" s="3">
        <v>298.81459941799989</v>
      </c>
      <c r="I177" s="3">
        <v>490.42037545600061</v>
      </c>
      <c r="J177" s="3">
        <v>425.60246452499933</v>
      </c>
      <c r="K177" s="3">
        <v>371.95443102999997</v>
      </c>
      <c r="P177" s="34"/>
      <c r="Q177"/>
      <c r="R177"/>
    </row>
    <row r="178" spans="1:18">
      <c r="A178" s="44" t="s">
        <v>27</v>
      </c>
      <c r="B178" s="47">
        <f t="shared" ref="B178:G178" si="61">SUM(B169:B177)</f>
        <v>2835.3495598879999</v>
      </c>
      <c r="C178" s="47">
        <f t="shared" si="61"/>
        <v>3279.705449205976</v>
      </c>
      <c r="D178" s="47">
        <f t="shared" si="61"/>
        <v>4119.3746385950044</v>
      </c>
      <c r="E178" s="47">
        <f t="shared" si="61"/>
        <v>5190.6336347670222</v>
      </c>
      <c r="F178" s="47">
        <f t="shared" si="61"/>
        <v>6087.935844673988</v>
      </c>
      <c r="G178" s="47">
        <f t="shared" si="61"/>
        <v>7104.3791063399813</v>
      </c>
      <c r="H178" s="47">
        <f>SUM(H169:H177)</f>
        <v>9063.2885386079961</v>
      </c>
      <c r="I178" s="47">
        <f t="shared" ref="I178:J178" si="62">SUM(I169:I177)</f>
        <v>10284.535247486996</v>
      </c>
      <c r="J178" s="47">
        <f t="shared" si="62"/>
        <v>9674.7922259160005</v>
      </c>
      <c r="K178" s="47">
        <f t="shared" ref="K178" si="63">SUM(K169:K177)</f>
        <v>7554.1168115400133</v>
      </c>
      <c r="P178" s="34"/>
      <c r="Q178"/>
      <c r="R178"/>
    </row>
    <row r="179" spans="1:18">
      <c r="B179" s="24"/>
      <c r="C179" s="24"/>
      <c r="D179" s="24"/>
      <c r="E179" s="24"/>
      <c r="F179" s="24"/>
      <c r="M179"/>
      <c r="N179"/>
      <c r="O179" s="34"/>
      <c r="P179" s="34"/>
      <c r="Q179"/>
      <c r="R179"/>
    </row>
    <row r="180" spans="1:18">
      <c r="M180"/>
      <c r="N180"/>
      <c r="O180" s="34"/>
      <c r="P180" s="34"/>
      <c r="Q180"/>
      <c r="R180"/>
    </row>
    <row r="181" spans="1:18">
      <c r="A181" s="32" t="s">
        <v>46</v>
      </c>
      <c r="B181" s="32"/>
      <c r="C181" s="32"/>
      <c r="D181" s="32"/>
      <c r="E181" s="32"/>
      <c r="F181" s="32"/>
      <c r="M181"/>
      <c r="N181"/>
      <c r="O181" s="34"/>
      <c r="P181" s="34"/>
      <c r="Q181"/>
      <c r="R181"/>
    </row>
    <row r="182" spans="1:18">
      <c r="M182"/>
      <c r="N182"/>
      <c r="O182" s="34"/>
      <c r="P182" s="34"/>
      <c r="Q182"/>
      <c r="R182"/>
    </row>
    <row r="183" spans="1:18">
      <c r="A183" s="44" t="s">
        <v>8</v>
      </c>
      <c r="B183" s="51">
        <v>2011</v>
      </c>
      <c r="C183" s="51">
        <v>2012</v>
      </c>
      <c r="D183" s="51">
        <v>2013</v>
      </c>
      <c r="E183" s="51">
        <v>2014</v>
      </c>
      <c r="F183" s="51">
        <v>2015</v>
      </c>
      <c r="G183" s="51">
        <v>2016</v>
      </c>
      <c r="H183" s="51">
        <v>2017</v>
      </c>
      <c r="I183" s="51">
        <v>2018</v>
      </c>
      <c r="J183" s="51">
        <v>2019</v>
      </c>
      <c r="K183" s="51">
        <v>2020</v>
      </c>
      <c r="P183" s="34"/>
      <c r="Q183"/>
      <c r="R183"/>
    </row>
    <row r="184" spans="1:18">
      <c r="A184" s="2" t="s">
        <v>9</v>
      </c>
      <c r="B184" s="3">
        <v>467.04258541999832</v>
      </c>
      <c r="C184" s="3">
        <v>453.23190897999842</v>
      </c>
      <c r="D184" s="3">
        <v>516.28165130999787</v>
      </c>
      <c r="E184" s="3">
        <v>328.24726445999909</v>
      </c>
      <c r="F184" s="3">
        <v>197.07862918999965</v>
      </c>
      <c r="G184" s="3">
        <v>253.62755807999926</v>
      </c>
      <c r="H184" s="3">
        <v>436.25939828999856</v>
      </c>
      <c r="I184" s="3">
        <v>378.75510940000021</v>
      </c>
      <c r="J184" s="3">
        <v>482.03231401999813</v>
      </c>
      <c r="K184" s="3">
        <v>442.10918090999763</v>
      </c>
      <c r="P184" s="34"/>
      <c r="Q184"/>
      <c r="R184"/>
    </row>
    <row r="185" spans="1:18">
      <c r="A185" s="2" t="s">
        <v>10</v>
      </c>
      <c r="B185" s="3">
        <v>38.49433961999987</v>
      </c>
      <c r="C185" s="3">
        <v>49.385694859999987</v>
      </c>
      <c r="D185" s="3">
        <v>50.426946409999907</v>
      </c>
      <c r="E185" s="3">
        <v>63.569670759999944</v>
      </c>
      <c r="F185" s="3">
        <v>107.53940921000051</v>
      </c>
      <c r="G185" s="3">
        <v>130.94989054000038</v>
      </c>
      <c r="H185" s="3">
        <v>112.53017437000027</v>
      </c>
      <c r="I185" s="3">
        <v>72.579160390000084</v>
      </c>
      <c r="J185" s="3">
        <v>73.776663619999866</v>
      </c>
      <c r="K185" s="3">
        <v>64.026555059999822</v>
      </c>
      <c r="P185" s="34"/>
      <c r="Q185"/>
      <c r="R185"/>
    </row>
    <row r="186" spans="1:18">
      <c r="A186" s="2" t="s">
        <v>11</v>
      </c>
      <c r="B186" s="3">
        <v>204.00412700000041</v>
      </c>
      <c r="C186" s="3">
        <v>240.73625327000053</v>
      </c>
      <c r="D186" s="3">
        <v>155.65427553000114</v>
      </c>
      <c r="E186" s="3">
        <v>178.27542032000147</v>
      </c>
      <c r="F186" s="3">
        <v>266.80427204000063</v>
      </c>
      <c r="G186" s="3">
        <v>175.22487041000005</v>
      </c>
      <c r="H186" s="3">
        <v>334.82947226999909</v>
      </c>
      <c r="I186" s="3">
        <v>241.77537050999936</v>
      </c>
      <c r="J186" s="3">
        <v>239.44430808999974</v>
      </c>
      <c r="K186" s="3">
        <v>250.13818011000049</v>
      </c>
      <c r="P186" s="34"/>
      <c r="Q186"/>
      <c r="R186"/>
    </row>
    <row r="187" spans="1:18">
      <c r="A187" s="2" t="s">
        <v>12</v>
      </c>
      <c r="B187" s="3">
        <v>76.203002900000314</v>
      </c>
      <c r="C187" s="3">
        <v>65.260672460000023</v>
      </c>
      <c r="D187" s="3">
        <v>25.984550289999902</v>
      </c>
      <c r="E187" s="3">
        <v>34.784388870000001</v>
      </c>
      <c r="F187" s="3">
        <v>54.039840270000383</v>
      </c>
      <c r="G187" s="3">
        <v>63.804282120000316</v>
      </c>
      <c r="H187" s="3">
        <v>39.293242409999969</v>
      </c>
      <c r="I187" s="3">
        <v>82.296918510000069</v>
      </c>
      <c r="J187" s="3">
        <v>56.951091890000143</v>
      </c>
      <c r="K187" s="3">
        <v>43.996680939999969</v>
      </c>
      <c r="P187" s="34"/>
      <c r="Q187"/>
      <c r="R187"/>
    </row>
    <row r="188" spans="1:18">
      <c r="A188" s="2" t="s">
        <v>13</v>
      </c>
      <c r="B188" s="3">
        <v>2.3269535200000004</v>
      </c>
      <c r="C188" s="3">
        <v>3.4864419400000028</v>
      </c>
      <c r="D188" s="3">
        <v>12.721513789999953</v>
      </c>
      <c r="E188" s="3">
        <v>18.223609429999943</v>
      </c>
      <c r="F188" s="3">
        <v>32.343857699999887</v>
      </c>
      <c r="G188" s="3">
        <v>26.561108149999999</v>
      </c>
      <c r="H188" s="3">
        <v>20.657040299999935</v>
      </c>
      <c r="I188" s="3">
        <v>21.95294823999998</v>
      </c>
      <c r="J188" s="3">
        <v>22.205347769999907</v>
      </c>
      <c r="K188" s="3">
        <v>7.9976083499999984</v>
      </c>
      <c r="P188" s="34"/>
      <c r="Q188"/>
      <c r="R188"/>
    </row>
    <row r="189" spans="1:18">
      <c r="A189" s="2" t="s">
        <v>14</v>
      </c>
      <c r="B189" s="3">
        <v>10.584667260000012</v>
      </c>
      <c r="C189" s="3">
        <v>11.661220219999988</v>
      </c>
      <c r="D189" s="3">
        <v>23.227970799999991</v>
      </c>
      <c r="E189" s="3">
        <v>23.959897139999971</v>
      </c>
      <c r="F189" s="3">
        <v>29.442451199999926</v>
      </c>
      <c r="G189" s="3">
        <v>17.323684519999972</v>
      </c>
      <c r="H189" s="3">
        <v>29.040152259999939</v>
      </c>
      <c r="I189" s="3">
        <v>23.463928039999981</v>
      </c>
      <c r="J189" s="3">
        <v>23.361773249999946</v>
      </c>
      <c r="K189" s="3">
        <v>30.698716089999941</v>
      </c>
      <c r="P189" s="34"/>
      <c r="Q189"/>
      <c r="R189"/>
    </row>
    <row r="190" spans="1:18">
      <c r="A190" s="2" t="s">
        <v>15</v>
      </c>
      <c r="B190" s="3">
        <v>47.830370110000246</v>
      </c>
      <c r="C190" s="3">
        <v>105.55087273999969</v>
      </c>
      <c r="D190" s="3">
        <v>162.55523312000079</v>
      </c>
      <c r="E190" s="3">
        <v>113.70367237000002</v>
      </c>
      <c r="F190" s="3">
        <v>130.46920351999995</v>
      </c>
      <c r="G190" s="3">
        <v>174.35011927000031</v>
      </c>
      <c r="H190" s="3">
        <v>145.61067192000093</v>
      </c>
      <c r="I190" s="3">
        <v>117.64202359999972</v>
      </c>
      <c r="J190" s="3">
        <v>105.1666999000002</v>
      </c>
      <c r="K190" s="3">
        <v>57.262319680000225</v>
      </c>
      <c r="P190" s="34"/>
      <c r="Q190"/>
      <c r="R190"/>
    </row>
    <row r="191" spans="1:18">
      <c r="A191" s="2" t="s">
        <v>16</v>
      </c>
      <c r="B191" s="3">
        <v>127.76305668999954</v>
      </c>
      <c r="C191" s="3">
        <v>172.77194042999568</v>
      </c>
      <c r="D191" s="3">
        <v>192.10196864999762</v>
      </c>
      <c r="E191" s="3">
        <v>146.70577948000013</v>
      </c>
      <c r="F191" s="3">
        <v>141.87749974999994</v>
      </c>
      <c r="G191" s="3">
        <v>138.09796124999963</v>
      </c>
      <c r="H191" s="3">
        <v>131.31740574999947</v>
      </c>
      <c r="I191" s="3">
        <v>127.7977953599997</v>
      </c>
      <c r="J191" s="3">
        <v>134.69249598000036</v>
      </c>
      <c r="K191" s="3">
        <v>103.78581878000125</v>
      </c>
      <c r="P191" s="34"/>
      <c r="Q191"/>
      <c r="R191"/>
    </row>
    <row r="192" spans="1:18">
      <c r="A192" s="2" t="s">
        <v>6</v>
      </c>
      <c r="B192" s="3">
        <v>56.282369410000221</v>
      </c>
      <c r="C192" s="3">
        <v>48.936986950000481</v>
      </c>
      <c r="D192" s="3">
        <v>69.983902210000892</v>
      </c>
      <c r="E192" s="3">
        <v>89.031188630000543</v>
      </c>
      <c r="F192" s="3">
        <v>122.71262214000078</v>
      </c>
      <c r="G192" s="3">
        <v>102.67147939000016</v>
      </c>
      <c r="H192" s="3">
        <v>98.326147579999869</v>
      </c>
      <c r="I192" s="3">
        <v>111.21494261000032</v>
      </c>
      <c r="J192" s="3">
        <v>94.103110140001206</v>
      </c>
      <c r="K192" s="3">
        <v>70.843521680000833</v>
      </c>
      <c r="P192" s="34"/>
      <c r="Q192"/>
      <c r="R192"/>
    </row>
    <row r="193" spans="1:18">
      <c r="A193" s="44" t="s">
        <v>27</v>
      </c>
      <c r="B193" s="47">
        <f t="shared" ref="B193:J193" si="64">SUM(B184:B192)</f>
        <v>1030.5314719299988</v>
      </c>
      <c r="C193" s="47">
        <f t="shared" si="64"/>
        <v>1151.0219918499949</v>
      </c>
      <c r="D193" s="47">
        <f t="shared" si="64"/>
        <v>1208.938012109998</v>
      </c>
      <c r="E193" s="47">
        <f t="shared" si="64"/>
        <v>996.50089146000118</v>
      </c>
      <c r="F193" s="47">
        <f t="shared" si="64"/>
        <v>1082.3077850200016</v>
      </c>
      <c r="G193" s="47">
        <f t="shared" si="64"/>
        <v>1082.6109537299999</v>
      </c>
      <c r="H193" s="47">
        <f t="shared" si="64"/>
        <v>1347.8637051499979</v>
      </c>
      <c r="I193" s="47">
        <f t="shared" si="64"/>
        <v>1177.4781966599994</v>
      </c>
      <c r="J193" s="47">
        <f t="shared" si="64"/>
        <v>1231.7338046599996</v>
      </c>
      <c r="K193" s="47">
        <f t="shared" ref="K193" si="65">SUM(K184:K192)</f>
        <v>1070.8585816</v>
      </c>
      <c r="P193" s="34"/>
      <c r="Q193"/>
      <c r="R193"/>
    </row>
    <row r="194" spans="1:18">
      <c r="B194" s="24"/>
      <c r="C194" s="24"/>
      <c r="D194" s="24"/>
      <c r="E194" s="24"/>
      <c r="F194" s="24"/>
      <c r="M194"/>
      <c r="N194"/>
      <c r="O194" s="34"/>
      <c r="P194" s="34"/>
      <c r="Q194"/>
      <c r="R194"/>
    </row>
    <row r="195" spans="1:18">
      <c r="M195"/>
      <c r="N195"/>
      <c r="O195" s="34"/>
      <c r="P195" s="34"/>
      <c r="Q195"/>
      <c r="R195"/>
    </row>
    <row r="196" spans="1:18">
      <c r="A196" s="32" t="s">
        <v>47</v>
      </c>
      <c r="B196" s="32"/>
      <c r="C196" s="32"/>
      <c r="D196" s="32"/>
      <c r="E196" s="32"/>
      <c r="F196" s="32"/>
      <c r="M196"/>
      <c r="N196"/>
      <c r="O196" s="34"/>
      <c r="P196" s="34"/>
      <c r="Q196"/>
      <c r="R196"/>
    </row>
    <row r="197" spans="1:18">
      <c r="M197"/>
      <c r="N197"/>
      <c r="O197" s="34"/>
      <c r="P197" s="34"/>
      <c r="Q197"/>
      <c r="R197"/>
    </row>
    <row r="198" spans="1:18">
      <c r="A198" s="44" t="s">
        <v>17</v>
      </c>
      <c r="B198" s="51">
        <v>2011</v>
      </c>
      <c r="C198" s="51">
        <v>2012</v>
      </c>
      <c r="D198" s="51">
        <v>2013</v>
      </c>
      <c r="E198" s="51">
        <v>2014</v>
      </c>
      <c r="F198" s="51">
        <v>2015</v>
      </c>
      <c r="G198" s="51">
        <v>2016</v>
      </c>
      <c r="H198" s="51">
        <v>2017</v>
      </c>
      <c r="I198" s="51">
        <v>2018</v>
      </c>
      <c r="J198" s="51">
        <v>2019</v>
      </c>
      <c r="K198" s="51">
        <v>2020</v>
      </c>
      <c r="P198" s="34"/>
      <c r="Q198"/>
      <c r="R198"/>
    </row>
    <row r="199" spans="1:18">
      <c r="A199" s="5" t="s">
        <v>18</v>
      </c>
      <c r="B199" s="3">
        <v>644.55529290199684</v>
      </c>
      <c r="C199" s="3">
        <v>773.39736815300409</v>
      </c>
      <c r="D199" s="3">
        <v>1105.2593637409962</v>
      </c>
      <c r="E199" s="3">
        <v>1021.3218000490002</v>
      </c>
      <c r="F199" s="3">
        <v>958.1948859489986</v>
      </c>
      <c r="G199" s="3">
        <v>1158.9619841909939</v>
      </c>
      <c r="H199" s="3">
        <v>1933.5694748900023</v>
      </c>
      <c r="I199" s="3">
        <v>1900.0023415640021</v>
      </c>
      <c r="J199" s="3">
        <v>1806.5116162329907</v>
      </c>
      <c r="K199" s="3">
        <v>1910.553346729999</v>
      </c>
      <c r="P199" s="34"/>
      <c r="Q199"/>
      <c r="R199"/>
    </row>
    <row r="200" spans="1:18">
      <c r="A200" s="5" t="s">
        <v>19</v>
      </c>
      <c r="B200" s="3">
        <v>1329.562877692998</v>
      </c>
      <c r="C200" s="3">
        <v>1689.7093005099994</v>
      </c>
      <c r="D200" s="3">
        <v>1670.7505281659978</v>
      </c>
      <c r="E200" s="3">
        <v>1751.7741407109991</v>
      </c>
      <c r="F200" s="3">
        <v>1441.9230934359989</v>
      </c>
      <c r="G200" s="3">
        <v>1505.4877946439965</v>
      </c>
      <c r="H200" s="3">
        <v>1664.0743374030019</v>
      </c>
      <c r="I200" s="3">
        <v>2265.4529698000019</v>
      </c>
      <c r="J200" s="3">
        <v>2460.5656550899985</v>
      </c>
      <c r="K200" s="3">
        <v>1491.7848681119983</v>
      </c>
      <c r="P200" s="34"/>
      <c r="Q200"/>
      <c r="R200"/>
    </row>
    <row r="201" spans="1:18">
      <c r="A201" s="5" t="s">
        <v>20</v>
      </c>
      <c r="B201" s="3">
        <v>1249.1915187240099</v>
      </c>
      <c r="C201" s="3">
        <v>1400.4795741380217</v>
      </c>
      <c r="D201" s="3">
        <v>1278.1902282780154</v>
      </c>
      <c r="E201" s="3">
        <v>1427.558627583019</v>
      </c>
      <c r="F201" s="3">
        <v>1738.6718001420109</v>
      </c>
      <c r="G201" s="3">
        <v>1745.9500292769965</v>
      </c>
      <c r="H201" s="3">
        <v>2528.1985045279771</v>
      </c>
      <c r="I201" s="3">
        <v>2659.496557943985</v>
      </c>
      <c r="J201" s="3">
        <v>2673.8972368160157</v>
      </c>
      <c r="K201" s="3">
        <v>2462.1360613270085</v>
      </c>
      <c r="P201" s="34"/>
      <c r="Q201"/>
      <c r="R201"/>
    </row>
    <row r="202" spans="1:18">
      <c r="A202" s="5" t="s">
        <v>21</v>
      </c>
      <c r="B202" s="3">
        <v>1500.1955051379909</v>
      </c>
      <c r="C202" s="3">
        <v>1699.924414824003</v>
      </c>
      <c r="D202" s="3">
        <v>1726.4448838599933</v>
      </c>
      <c r="E202" s="3">
        <v>2031.9864834139798</v>
      </c>
      <c r="F202" s="3">
        <v>2409.2363732540011</v>
      </c>
      <c r="G202" s="3">
        <v>2563.3108789800021</v>
      </c>
      <c r="H202" s="3">
        <v>2689.024869385029</v>
      </c>
      <c r="I202" s="3">
        <v>3229.0200228430563</v>
      </c>
      <c r="J202" s="3">
        <v>3520.8194819250252</v>
      </c>
      <c r="K202" s="3">
        <v>3041.4932148260068</v>
      </c>
      <c r="P202" s="34"/>
      <c r="Q202"/>
      <c r="R202"/>
    </row>
    <row r="203" spans="1:18">
      <c r="A203" s="5" t="s">
        <v>22</v>
      </c>
      <c r="B203" s="3">
        <v>1156.0715122470058</v>
      </c>
      <c r="C203" s="3">
        <v>1387.8911354670049</v>
      </c>
      <c r="D203" s="3">
        <v>1535.6168057460436</v>
      </c>
      <c r="E203" s="3">
        <v>1672.2645072980217</v>
      </c>
      <c r="F203" s="3">
        <v>1896.6345699630319</v>
      </c>
      <c r="G203" s="3">
        <v>2352.7518369790109</v>
      </c>
      <c r="H203" s="3">
        <v>2709.2941277340519</v>
      </c>
      <c r="I203" s="3">
        <v>3238.392306656051</v>
      </c>
      <c r="J203" s="3">
        <v>3618.7288467640142</v>
      </c>
      <c r="K203" s="3">
        <v>3259.643881579017</v>
      </c>
      <c r="P203" s="34"/>
      <c r="Q203"/>
      <c r="R203"/>
    </row>
    <row r="204" spans="1:18">
      <c r="A204" s="44" t="s">
        <v>28</v>
      </c>
      <c r="B204" s="47">
        <f t="shared" ref="B204:G204" si="66">SUM(B199:B203)</f>
        <v>5879.5767067040015</v>
      </c>
      <c r="C204" s="47">
        <f t="shared" si="66"/>
        <v>6951.4017930920327</v>
      </c>
      <c r="D204" s="47">
        <f t="shared" si="66"/>
        <v>7316.2618097910472</v>
      </c>
      <c r="E204" s="47">
        <f t="shared" si="66"/>
        <v>7904.9055590550197</v>
      </c>
      <c r="F204" s="47">
        <f t="shared" si="66"/>
        <v>8444.66072274404</v>
      </c>
      <c r="G204" s="47">
        <f t="shared" si="66"/>
        <v>9326.4625240709993</v>
      </c>
      <c r="H204" s="47">
        <f>SUM(H199:H203)</f>
        <v>11524.161313940063</v>
      </c>
      <c r="I204" s="47">
        <f t="shared" ref="I204:J204" si="67">SUM(I199:I203)</f>
        <v>13292.364198807096</v>
      </c>
      <c r="J204" s="47">
        <f t="shared" si="67"/>
        <v>14080.522836828044</v>
      </c>
      <c r="K204" s="47">
        <f t="shared" ref="K204" si="68">SUM(K199:K203)</f>
        <v>12165.611372574029</v>
      </c>
      <c r="P204" s="34"/>
      <c r="Q204"/>
      <c r="R204"/>
    </row>
    <row r="205" spans="1:18">
      <c r="M205"/>
      <c r="N205"/>
      <c r="O205" s="34"/>
      <c r="P205" s="34"/>
      <c r="Q205"/>
      <c r="R205"/>
    </row>
    <row r="206" spans="1:18">
      <c r="M206"/>
      <c r="N206"/>
      <c r="O206" s="34"/>
      <c r="P206" s="34"/>
      <c r="Q206"/>
      <c r="R206"/>
    </row>
    <row r="207" spans="1:18">
      <c r="A207" s="32" t="s">
        <v>48</v>
      </c>
      <c r="B207" s="32"/>
      <c r="C207" s="32"/>
      <c r="D207" s="32"/>
      <c r="E207" s="32"/>
      <c r="F207" s="32"/>
      <c r="M207"/>
      <c r="N207"/>
      <c r="O207" s="34"/>
      <c r="P207" s="34"/>
      <c r="Q207"/>
      <c r="R207"/>
    </row>
    <row r="208" spans="1:18">
      <c r="A208" s="4"/>
      <c r="B208" s="4"/>
      <c r="C208" s="4"/>
      <c r="D208" s="4"/>
      <c r="E208" s="4"/>
      <c r="F208" s="4"/>
      <c r="M208"/>
      <c r="N208"/>
      <c r="O208" s="34"/>
      <c r="P208" s="34"/>
      <c r="Q208"/>
      <c r="R208"/>
    </row>
    <row r="209" spans="1:18">
      <c r="A209" s="44" t="s">
        <v>17</v>
      </c>
      <c r="B209" s="51">
        <v>2011</v>
      </c>
      <c r="C209" s="51">
        <v>2012</v>
      </c>
      <c r="D209" s="51">
        <v>2013</v>
      </c>
      <c r="E209" s="51">
        <v>2014</v>
      </c>
      <c r="F209" s="51">
        <v>2015</v>
      </c>
      <c r="G209" s="51">
        <v>2016</v>
      </c>
      <c r="H209" s="51">
        <v>2017</v>
      </c>
      <c r="I209" s="51">
        <v>2018</v>
      </c>
      <c r="J209" s="51">
        <v>2019</v>
      </c>
      <c r="K209" s="51">
        <v>2020</v>
      </c>
      <c r="P209" s="34"/>
      <c r="Q209"/>
      <c r="R209"/>
    </row>
    <row r="210" spans="1:18">
      <c r="A210" s="5" t="s">
        <v>18</v>
      </c>
      <c r="B210" s="3">
        <v>413.20043919000182</v>
      </c>
      <c r="C210" s="3">
        <v>496.81545938999977</v>
      </c>
      <c r="D210" s="3">
        <v>784.708907089994</v>
      </c>
      <c r="E210" s="3">
        <v>721.11974311999143</v>
      </c>
      <c r="F210" s="3">
        <v>631.98525273999394</v>
      </c>
      <c r="G210" s="3">
        <v>697.57812325998839</v>
      </c>
      <c r="H210" s="3">
        <v>1173.8726658899809</v>
      </c>
      <c r="I210" s="3">
        <v>1145.3985187299818</v>
      </c>
      <c r="J210" s="3">
        <v>1043.817189839986</v>
      </c>
      <c r="K210" s="3">
        <v>1050.2386215699987</v>
      </c>
      <c r="P210" s="34"/>
      <c r="Q210"/>
      <c r="R210"/>
    </row>
    <row r="211" spans="1:18">
      <c r="A211" s="5" t="s">
        <v>19</v>
      </c>
      <c r="B211" s="3">
        <v>805.07628259999944</v>
      </c>
      <c r="C211" s="3">
        <v>1089.971641320001</v>
      </c>
      <c r="D211" s="3">
        <v>1159.3210826800005</v>
      </c>
      <c r="E211" s="3">
        <v>1241.6970612699988</v>
      </c>
      <c r="F211" s="3">
        <v>1298.041901129998</v>
      </c>
      <c r="G211" s="3">
        <v>1311.8955231400012</v>
      </c>
      <c r="H211" s="3">
        <v>1420.3396798199985</v>
      </c>
      <c r="I211" s="3">
        <v>1349.732490039999</v>
      </c>
      <c r="J211" s="3">
        <v>1549.7763600799988</v>
      </c>
      <c r="K211" s="3">
        <v>1028.6975320599997</v>
      </c>
      <c r="P211" s="34"/>
      <c r="Q211"/>
      <c r="R211"/>
    </row>
    <row r="212" spans="1:18">
      <c r="A212" s="5" t="s">
        <v>20</v>
      </c>
      <c r="B212" s="3">
        <v>89.837084369994585</v>
      </c>
      <c r="C212" s="3">
        <v>106.16702287999266</v>
      </c>
      <c r="D212" s="3">
        <v>105.56672876999427</v>
      </c>
      <c r="E212" s="3">
        <v>111.21322797999404</v>
      </c>
      <c r="F212" s="3">
        <v>97.423801809996434</v>
      </c>
      <c r="G212" s="3">
        <v>125.59799679999546</v>
      </c>
      <c r="H212" s="3">
        <v>158.73373045998483</v>
      </c>
      <c r="I212" s="3">
        <v>166.90587109998597</v>
      </c>
      <c r="J212" s="3">
        <v>151.90069026998984</v>
      </c>
      <c r="K212" s="3">
        <v>130.54191966999738</v>
      </c>
      <c r="P212" s="34"/>
      <c r="Q212"/>
      <c r="R212"/>
    </row>
    <row r="213" spans="1:18">
      <c r="A213" s="5" t="s">
        <v>21</v>
      </c>
      <c r="B213" s="3">
        <v>936.36569682993263</v>
      </c>
      <c r="C213" s="3">
        <v>1491.9972180200846</v>
      </c>
      <c r="D213" s="3">
        <v>2194.4878678902037</v>
      </c>
      <c r="E213" s="3">
        <v>2797.9867822902497</v>
      </c>
      <c r="F213" s="3">
        <v>2982.1651600702035</v>
      </c>
      <c r="G213" s="3">
        <v>3175.4448057802342</v>
      </c>
      <c r="H213" s="3">
        <v>3105.6643836202206</v>
      </c>
      <c r="I213" s="3">
        <v>3014.4658759302833</v>
      </c>
      <c r="J213" s="3">
        <v>3636.6207211701749</v>
      </c>
      <c r="K213" s="3">
        <v>2230.5508284701423</v>
      </c>
      <c r="P213" s="34"/>
      <c r="Q213"/>
      <c r="R213"/>
    </row>
    <row r="214" spans="1:18">
      <c r="A214" s="5" t="s">
        <v>22</v>
      </c>
      <c r="B214" s="3">
        <v>166.45063286998788</v>
      </c>
      <c r="C214" s="3">
        <v>181.59670435998785</v>
      </c>
      <c r="D214" s="3">
        <v>177.35211002998909</v>
      </c>
      <c r="E214" s="3">
        <v>184.86719436998601</v>
      </c>
      <c r="F214" s="3">
        <v>197.00262440998864</v>
      </c>
      <c r="G214" s="3">
        <v>264.93798919997994</v>
      </c>
      <c r="H214" s="3">
        <v>296.9801977599646</v>
      </c>
      <c r="I214" s="3">
        <v>299.42652491996859</v>
      </c>
      <c r="J214" s="3">
        <v>294.63512966997195</v>
      </c>
      <c r="K214" s="3">
        <v>246.60250299999166</v>
      </c>
      <c r="P214" s="34"/>
      <c r="Q214"/>
      <c r="R214"/>
    </row>
    <row r="215" spans="1:18">
      <c r="A215" s="44" t="s">
        <v>28</v>
      </c>
      <c r="B215" s="47">
        <f t="shared" ref="B215:J215" si="69">SUM(B210:B214)</f>
        <v>2410.9301358599168</v>
      </c>
      <c r="C215" s="47">
        <f t="shared" si="69"/>
        <v>3366.5480459700661</v>
      </c>
      <c r="D215" s="47">
        <f t="shared" si="69"/>
        <v>4421.4366964601813</v>
      </c>
      <c r="E215" s="47">
        <f t="shared" si="69"/>
        <v>5056.8840090302201</v>
      </c>
      <c r="F215" s="47">
        <f t="shared" si="69"/>
        <v>5206.618740160181</v>
      </c>
      <c r="G215" s="47">
        <f t="shared" si="69"/>
        <v>5575.4544381801988</v>
      </c>
      <c r="H215" s="47">
        <f t="shared" si="69"/>
        <v>6155.5906575501494</v>
      </c>
      <c r="I215" s="47">
        <f t="shared" si="69"/>
        <v>5975.9292807202191</v>
      </c>
      <c r="J215" s="47">
        <f t="shared" si="69"/>
        <v>6676.7500910301223</v>
      </c>
      <c r="K215" s="47">
        <f t="shared" ref="K215" si="70">SUM(K210:K214)</f>
        <v>4686.6314047701298</v>
      </c>
      <c r="P215" s="34"/>
      <c r="Q215"/>
      <c r="R215"/>
    </row>
    <row r="216" spans="1:18">
      <c r="M216"/>
      <c r="N216"/>
      <c r="O216" s="34"/>
      <c r="P216" s="34"/>
      <c r="Q216"/>
      <c r="R216"/>
    </row>
    <row r="217" spans="1:18">
      <c r="M217"/>
      <c r="N217"/>
      <c r="O217" s="34"/>
      <c r="P217" s="34"/>
      <c r="Q217"/>
      <c r="R217"/>
    </row>
    <row r="218" spans="1:18">
      <c r="A218" s="32" t="s">
        <v>49</v>
      </c>
      <c r="B218" s="32"/>
      <c r="C218" s="32"/>
      <c r="D218" s="32"/>
      <c r="E218" s="32"/>
      <c r="F218" s="32"/>
      <c r="M218"/>
      <c r="N218"/>
      <c r="O218" s="34"/>
      <c r="P218" s="34"/>
      <c r="Q218"/>
      <c r="R218"/>
    </row>
    <row r="219" spans="1:18">
      <c r="A219" s="4"/>
      <c r="B219" s="4"/>
      <c r="C219" s="4"/>
      <c r="D219" s="4"/>
      <c r="E219" s="4"/>
      <c r="F219" s="4"/>
      <c r="M219"/>
      <c r="N219"/>
      <c r="O219" s="34"/>
      <c r="P219" s="34"/>
      <c r="Q219"/>
      <c r="R219"/>
    </row>
    <row r="220" spans="1:18">
      <c r="A220" s="44" t="s">
        <v>8</v>
      </c>
      <c r="B220" s="51">
        <v>2011</v>
      </c>
      <c r="C220" s="51">
        <v>2012</v>
      </c>
      <c r="D220" s="51">
        <v>2013</v>
      </c>
      <c r="E220" s="51">
        <v>2014</v>
      </c>
      <c r="F220" s="51">
        <v>2015</v>
      </c>
      <c r="G220" s="51">
        <v>2016</v>
      </c>
      <c r="H220" s="51">
        <v>2017</v>
      </c>
      <c r="I220" s="51">
        <v>2018</v>
      </c>
      <c r="J220" s="51">
        <v>2019</v>
      </c>
      <c r="K220" s="51">
        <v>2020</v>
      </c>
      <c r="P220" s="34"/>
      <c r="Q220"/>
      <c r="R220"/>
    </row>
    <row r="221" spans="1:18">
      <c r="A221" s="2" t="s">
        <v>9</v>
      </c>
      <c r="B221" s="3">
        <v>245.32200216500058</v>
      </c>
      <c r="C221" s="3">
        <v>305.89163319900234</v>
      </c>
      <c r="D221" s="3">
        <v>319.14523068600096</v>
      </c>
      <c r="E221" s="3">
        <v>307.7859125959987</v>
      </c>
      <c r="F221" s="3">
        <v>438.20955358699985</v>
      </c>
      <c r="G221" s="3">
        <v>389.28293791800309</v>
      </c>
      <c r="H221" s="3">
        <v>392.38977000100004</v>
      </c>
      <c r="I221" s="3">
        <v>413.74480340999736</v>
      </c>
      <c r="J221" s="3">
        <v>362.69725678199984</v>
      </c>
      <c r="K221" s="3">
        <v>340.34818388599962</v>
      </c>
      <c r="P221" s="34"/>
      <c r="Q221"/>
      <c r="R221"/>
    </row>
    <row r="222" spans="1:18">
      <c r="A222" s="2" t="s">
        <v>10</v>
      </c>
      <c r="B222" s="3">
        <v>484.32961971999902</v>
      </c>
      <c r="C222" s="3">
        <v>435.57128545899917</v>
      </c>
      <c r="D222" s="3">
        <v>486.80108823399928</v>
      </c>
      <c r="E222" s="3">
        <v>441.04661418999933</v>
      </c>
      <c r="F222" s="3">
        <v>626.84085614099843</v>
      </c>
      <c r="G222" s="3">
        <v>569.27332153200121</v>
      </c>
      <c r="H222" s="3">
        <v>874.95004172500398</v>
      </c>
      <c r="I222" s="3">
        <v>918.01858272399716</v>
      </c>
      <c r="J222" s="3">
        <v>1054.8801182430009</v>
      </c>
      <c r="K222" s="3">
        <v>929.00262550800335</v>
      </c>
      <c r="P222" s="34"/>
      <c r="Q222"/>
      <c r="R222"/>
    </row>
    <row r="223" spans="1:18">
      <c r="A223" s="2" t="s">
        <v>11</v>
      </c>
      <c r="B223" s="3">
        <v>865.43467651600452</v>
      </c>
      <c r="C223" s="3">
        <v>1023.8030106779901</v>
      </c>
      <c r="D223" s="3">
        <v>1114.6577679330035</v>
      </c>
      <c r="E223" s="3">
        <v>1289.6286061360006</v>
      </c>
      <c r="F223" s="3">
        <v>1637.9144042410171</v>
      </c>
      <c r="G223" s="3">
        <v>2098.6226739250219</v>
      </c>
      <c r="H223" s="3">
        <v>2479.0231717519969</v>
      </c>
      <c r="I223" s="3">
        <v>2929.1213249220114</v>
      </c>
      <c r="J223" s="3">
        <v>3353.7360390190925</v>
      </c>
      <c r="K223" s="3">
        <v>3221.9808761539884</v>
      </c>
      <c r="P223" s="34"/>
      <c r="Q223"/>
      <c r="R223"/>
    </row>
    <row r="224" spans="1:18">
      <c r="A224" s="2" t="s">
        <v>12</v>
      </c>
      <c r="B224" s="3">
        <v>449.68250610199863</v>
      </c>
      <c r="C224" s="3">
        <v>504.95942777799854</v>
      </c>
      <c r="D224" s="3">
        <v>705.05467140399844</v>
      </c>
      <c r="E224" s="3">
        <v>825.2751384120013</v>
      </c>
      <c r="F224" s="3">
        <v>844.30662756400193</v>
      </c>
      <c r="G224" s="3">
        <v>935.49473932000217</v>
      </c>
      <c r="H224" s="3">
        <v>1309.4611665500061</v>
      </c>
      <c r="I224" s="3">
        <v>1476.0696053440004</v>
      </c>
      <c r="J224" s="3">
        <v>1545.0341848729934</v>
      </c>
      <c r="K224" s="3">
        <v>1286.2389854729988</v>
      </c>
      <c r="P224" s="34"/>
      <c r="Q224"/>
      <c r="R224"/>
    </row>
    <row r="225" spans="1:18">
      <c r="A225" s="2" t="s">
        <v>13</v>
      </c>
      <c r="B225" s="3">
        <v>148.77591447899997</v>
      </c>
      <c r="C225" s="3">
        <v>175.81215307600047</v>
      </c>
      <c r="D225" s="3">
        <v>179.78276102600068</v>
      </c>
      <c r="E225" s="3">
        <v>188.21355332300035</v>
      </c>
      <c r="F225" s="3">
        <v>226.60014435400078</v>
      </c>
      <c r="G225" s="3">
        <v>283.21216910800058</v>
      </c>
      <c r="H225" s="3">
        <v>509.94633814699813</v>
      </c>
      <c r="I225" s="3">
        <v>339.13675029300009</v>
      </c>
      <c r="J225" s="3">
        <v>374.39971582799882</v>
      </c>
      <c r="K225" s="3">
        <v>325.84477724600106</v>
      </c>
      <c r="P225" s="34"/>
      <c r="Q225"/>
      <c r="R225"/>
    </row>
    <row r="226" spans="1:18">
      <c r="A226" s="2" t="s">
        <v>14</v>
      </c>
      <c r="B226" s="3">
        <v>1431.0801403609994</v>
      </c>
      <c r="C226" s="3">
        <v>1977.5201558340036</v>
      </c>
      <c r="D226" s="3">
        <v>2007.5143479310036</v>
      </c>
      <c r="E226" s="3">
        <v>2174.6555989380013</v>
      </c>
      <c r="F226" s="3">
        <v>1738.6073094579992</v>
      </c>
      <c r="G226" s="3">
        <v>1960.2860255439991</v>
      </c>
      <c r="H226" s="3">
        <v>2092.0030028060096</v>
      </c>
      <c r="I226" s="3">
        <v>2868.9057187730114</v>
      </c>
      <c r="J226" s="3">
        <v>2762.171055054996</v>
      </c>
      <c r="K226" s="3">
        <v>2088.2187266220026</v>
      </c>
      <c r="P226" s="34"/>
      <c r="Q226"/>
      <c r="R226"/>
    </row>
    <row r="227" spans="1:18">
      <c r="A227" s="2" t="s">
        <v>15</v>
      </c>
      <c r="B227" s="3">
        <v>638.8311262670029</v>
      </c>
      <c r="C227" s="3">
        <v>694.31971161300123</v>
      </c>
      <c r="D227" s="3">
        <v>667.44182356000249</v>
      </c>
      <c r="E227" s="3">
        <v>678.99032115800435</v>
      </c>
      <c r="F227" s="3">
        <v>760.87632450099238</v>
      </c>
      <c r="G227" s="3">
        <v>862.08564897500037</v>
      </c>
      <c r="H227" s="3">
        <v>1017.459241377003</v>
      </c>
      <c r="I227" s="3">
        <v>1209.5574561620156</v>
      </c>
      <c r="J227" s="3">
        <v>1179.2485925910012</v>
      </c>
      <c r="K227" s="3">
        <v>969.22371152899848</v>
      </c>
      <c r="P227" s="34"/>
      <c r="Q227"/>
      <c r="R227"/>
    </row>
    <row r="228" spans="1:18">
      <c r="A228" s="2" t="s">
        <v>16</v>
      </c>
      <c r="B228" s="3">
        <v>1376.2583908670097</v>
      </c>
      <c r="C228" s="3">
        <v>1607.9163544160033</v>
      </c>
      <c r="D228" s="3">
        <v>1595.89477413802</v>
      </c>
      <c r="E228" s="3">
        <v>1712.6239491200217</v>
      </c>
      <c r="F228" s="3">
        <v>1842.3073704140038</v>
      </c>
      <c r="G228" s="3">
        <v>1890.0941788699895</v>
      </c>
      <c r="H228" s="3">
        <v>2396.5817636910224</v>
      </c>
      <c r="I228" s="3">
        <v>2674.3138420060154</v>
      </c>
      <c r="J228" s="3">
        <v>2883.1614717519951</v>
      </c>
      <c r="K228" s="3">
        <v>2415.4573085159786</v>
      </c>
      <c r="P228" s="34"/>
      <c r="Q228"/>
      <c r="R228"/>
    </row>
    <row r="229" spans="1:18">
      <c r="A229" s="2" t="s">
        <v>6</v>
      </c>
      <c r="B229" s="3">
        <v>239.86233022700023</v>
      </c>
      <c r="C229" s="3">
        <v>225.60806103899918</v>
      </c>
      <c r="D229" s="3">
        <v>239.96934487899978</v>
      </c>
      <c r="E229" s="3">
        <v>286.68586518199891</v>
      </c>
      <c r="F229" s="3">
        <v>328.99813248400005</v>
      </c>
      <c r="G229" s="3">
        <v>338.11082887900193</v>
      </c>
      <c r="H229" s="3">
        <v>452.34681789100051</v>
      </c>
      <c r="I229" s="3">
        <v>463.49611517300144</v>
      </c>
      <c r="J229" s="3">
        <v>565.19440268499989</v>
      </c>
      <c r="K229" s="3">
        <v>589.29617764000352</v>
      </c>
      <c r="P229" s="34"/>
      <c r="Q229"/>
      <c r="R229"/>
    </row>
    <row r="230" spans="1:18">
      <c r="A230" s="44" t="s">
        <v>28</v>
      </c>
      <c r="B230" s="47">
        <f t="shared" ref="B230:G230" si="71">SUM(B221:B229)</f>
        <v>5879.5767067040142</v>
      </c>
      <c r="C230" s="47">
        <f t="shared" si="71"/>
        <v>6951.4017930919972</v>
      </c>
      <c r="D230" s="47">
        <f t="shared" si="71"/>
        <v>7316.2618097910281</v>
      </c>
      <c r="E230" s="47">
        <f t="shared" si="71"/>
        <v>7904.9055590550252</v>
      </c>
      <c r="F230" s="47">
        <f t="shared" si="71"/>
        <v>8444.6607227440145</v>
      </c>
      <c r="G230" s="47">
        <f t="shared" si="71"/>
        <v>9326.4625240710193</v>
      </c>
      <c r="H230" s="47">
        <f>SUM(H221:H229)</f>
        <v>11524.16131394004</v>
      </c>
      <c r="I230" s="47">
        <f t="shared" ref="I230:J230" si="72">SUM(I221:I229)</f>
        <v>13292.36419880705</v>
      </c>
      <c r="J230" s="47">
        <f t="shared" si="72"/>
        <v>14080.522836828077</v>
      </c>
      <c r="K230" s="47">
        <f t="shared" ref="K230" si="73">SUM(K221:K229)</f>
        <v>12165.611372573976</v>
      </c>
      <c r="P230" s="34"/>
      <c r="Q230"/>
      <c r="R230"/>
    </row>
    <row r="231" spans="1:18">
      <c r="B231" s="24"/>
      <c r="C231" s="24"/>
      <c r="D231" s="24"/>
      <c r="E231" s="24"/>
      <c r="F231" s="24"/>
      <c r="M231"/>
      <c r="N231"/>
      <c r="O231" s="34"/>
      <c r="P231" s="34"/>
      <c r="Q231"/>
      <c r="R231"/>
    </row>
    <row r="232" spans="1:18">
      <c r="M232"/>
      <c r="N232"/>
      <c r="O232" s="34"/>
      <c r="P232" s="34"/>
      <c r="Q232"/>
      <c r="R232"/>
    </row>
    <row r="233" spans="1:18">
      <c r="A233" s="32" t="s">
        <v>50</v>
      </c>
      <c r="B233" s="32"/>
      <c r="C233" s="32"/>
      <c r="D233" s="32"/>
      <c r="E233" s="32"/>
      <c r="F233" s="32"/>
      <c r="M233"/>
      <c r="N233"/>
      <c r="O233" s="34"/>
      <c r="P233" s="34"/>
      <c r="Q233"/>
      <c r="R233"/>
    </row>
    <row r="234" spans="1:18">
      <c r="A234" s="4"/>
      <c r="B234" s="4"/>
      <c r="C234" s="4"/>
      <c r="D234" s="4"/>
      <c r="E234" s="4"/>
      <c r="F234" s="4"/>
      <c r="M234"/>
      <c r="N234"/>
      <c r="O234" s="34"/>
      <c r="P234" s="34"/>
      <c r="Q234"/>
      <c r="R234"/>
    </row>
    <row r="235" spans="1:18">
      <c r="A235" s="44" t="s">
        <v>8</v>
      </c>
      <c r="B235" s="51">
        <v>2011</v>
      </c>
      <c r="C235" s="51">
        <v>2012</v>
      </c>
      <c r="D235" s="51">
        <v>2013</v>
      </c>
      <c r="E235" s="51">
        <v>2014</v>
      </c>
      <c r="F235" s="51">
        <v>2015</v>
      </c>
      <c r="G235" s="51">
        <v>2016</v>
      </c>
      <c r="H235" s="51">
        <v>2017</v>
      </c>
      <c r="I235" s="51">
        <v>2018</v>
      </c>
      <c r="J235" s="51">
        <v>2019</v>
      </c>
      <c r="K235" s="51">
        <v>2020</v>
      </c>
      <c r="P235" s="34"/>
      <c r="Q235"/>
      <c r="R235"/>
    </row>
    <row r="236" spans="1:18">
      <c r="A236" s="2" t="s">
        <v>9</v>
      </c>
      <c r="B236" s="3">
        <v>30.053128730000175</v>
      </c>
      <c r="C236" s="3">
        <v>24.290439560000252</v>
      </c>
      <c r="D236" s="3">
        <v>48.98956380000007</v>
      </c>
      <c r="E236" s="3">
        <v>16.290375799999723</v>
      </c>
      <c r="F236" s="3">
        <v>27.346414710000143</v>
      </c>
      <c r="G236" s="3">
        <v>43.692906889999946</v>
      </c>
      <c r="H236" s="3">
        <v>32.66269289000013</v>
      </c>
      <c r="I236" s="3">
        <v>27.833985280000292</v>
      </c>
      <c r="J236" s="3">
        <v>31.083960699999967</v>
      </c>
      <c r="K236" s="3">
        <v>37.06146947000002</v>
      </c>
      <c r="P236" s="34"/>
      <c r="Q236"/>
      <c r="R236"/>
    </row>
    <row r="237" spans="1:18">
      <c r="A237" s="2" t="s">
        <v>10</v>
      </c>
      <c r="B237" s="3">
        <v>309.19190486999901</v>
      </c>
      <c r="C237" s="3">
        <v>299.85621175999836</v>
      </c>
      <c r="D237" s="3">
        <v>363.12765421999927</v>
      </c>
      <c r="E237" s="3">
        <v>288.51169273999818</v>
      </c>
      <c r="F237" s="3">
        <v>308.08977589999523</v>
      </c>
      <c r="G237" s="3">
        <v>257.65917583999754</v>
      </c>
      <c r="H237" s="3">
        <v>471.11421583999424</v>
      </c>
      <c r="I237" s="3">
        <v>555.37045026999465</v>
      </c>
      <c r="J237" s="3">
        <v>587.23044812999171</v>
      </c>
      <c r="K237" s="3">
        <v>467.29371479999423</v>
      </c>
      <c r="P237" s="34"/>
      <c r="Q237"/>
      <c r="R237"/>
    </row>
    <row r="238" spans="1:18">
      <c r="A238" s="2" t="s">
        <v>11</v>
      </c>
      <c r="B238" s="3">
        <v>256.60692997999621</v>
      </c>
      <c r="C238" s="3">
        <v>261.66515322998646</v>
      </c>
      <c r="D238" s="3">
        <v>286.69330230998492</v>
      </c>
      <c r="E238" s="3">
        <v>375.63167954997084</v>
      </c>
      <c r="F238" s="3">
        <v>434.48190020997026</v>
      </c>
      <c r="G238" s="3">
        <v>607.5094845699557</v>
      </c>
      <c r="H238" s="3">
        <v>653.49541098993689</v>
      </c>
      <c r="I238" s="3">
        <v>641.76918892993115</v>
      </c>
      <c r="J238" s="3">
        <v>725.89221081992559</v>
      </c>
      <c r="K238" s="3">
        <v>660.54412000995023</v>
      </c>
      <c r="P238" s="34"/>
      <c r="Q238"/>
      <c r="R238"/>
    </row>
    <row r="239" spans="1:18">
      <c r="A239" s="2" t="s">
        <v>12</v>
      </c>
      <c r="B239" s="3">
        <v>448.97714035999621</v>
      </c>
      <c r="C239" s="3">
        <v>515.00462281999614</v>
      </c>
      <c r="D239" s="3">
        <v>745.9427066299869</v>
      </c>
      <c r="E239" s="3">
        <v>828.03383121998729</v>
      </c>
      <c r="F239" s="3">
        <v>722.87144239999168</v>
      </c>
      <c r="G239" s="3">
        <v>832.01373148998641</v>
      </c>
      <c r="H239" s="3">
        <v>997.84720786997434</v>
      </c>
      <c r="I239" s="3">
        <v>1088.0742581799948</v>
      </c>
      <c r="J239" s="3">
        <v>1113.6823199499943</v>
      </c>
      <c r="K239" s="3">
        <v>980.78797794998559</v>
      </c>
      <c r="P239" s="34"/>
      <c r="Q239"/>
      <c r="R239"/>
    </row>
    <row r="240" spans="1:18">
      <c r="A240" s="2" t="s">
        <v>13</v>
      </c>
      <c r="B240" s="3">
        <v>17.76043532999978</v>
      </c>
      <c r="C240" s="3">
        <v>20.191046210000046</v>
      </c>
      <c r="D240" s="3">
        <v>21.770033970000345</v>
      </c>
      <c r="E240" s="3">
        <v>19.239263920000038</v>
      </c>
      <c r="F240" s="3">
        <v>20.99447698000008</v>
      </c>
      <c r="G240" s="3">
        <v>24.320711860000515</v>
      </c>
      <c r="H240" s="3">
        <v>29.962236550000625</v>
      </c>
      <c r="I240" s="3">
        <v>25.26675770000039</v>
      </c>
      <c r="J240" s="3">
        <v>40.674734310000169</v>
      </c>
      <c r="K240" s="3">
        <v>34.368343570000143</v>
      </c>
      <c r="P240" s="34"/>
      <c r="Q240"/>
      <c r="R240"/>
    </row>
    <row r="241" spans="1:18">
      <c r="A241" s="2" t="s">
        <v>14</v>
      </c>
      <c r="B241" s="3">
        <v>801.58044204999942</v>
      </c>
      <c r="C241" s="3">
        <v>1494.2548891000092</v>
      </c>
      <c r="D241" s="3">
        <v>2147.204738600009</v>
      </c>
      <c r="E241" s="3">
        <v>2585.1696768600045</v>
      </c>
      <c r="F241" s="3">
        <v>2706.4429051700267</v>
      </c>
      <c r="G241" s="3">
        <v>2960.3771506099965</v>
      </c>
      <c r="H241" s="3">
        <v>2849.127203780004</v>
      </c>
      <c r="I241" s="3">
        <v>2667.8309367999932</v>
      </c>
      <c r="J241" s="3">
        <v>3054.1573987200045</v>
      </c>
      <c r="K241" s="3">
        <v>1798.875362370004</v>
      </c>
      <c r="P241" s="34"/>
      <c r="Q241"/>
      <c r="R241"/>
    </row>
    <row r="242" spans="1:18">
      <c r="A242" s="2" t="s">
        <v>15</v>
      </c>
      <c r="B242" s="3">
        <v>316.67846340998614</v>
      </c>
      <c r="C242" s="3">
        <v>507.14153423997249</v>
      </c>
      <c r="D242" s="3">
        <v>564.68884370997159</v>
      </c>
      <c r="E242" s="3">
        <v>608.22647835997793</v>
      </c>
      <c r="F242" s="3">
        <v>631.39906047998113</v>
      </c>
      <c r="G242" s="3">
        <v>536.41774887998429</v>
      </c>
      <c r="H242" s="3">
        <v>709.53193793997218</v>
      </c>
      <c r="I242" s="3">
        <v>636.26772816997425</v>
      </c>
      <c r="J242" s="3">
        <v>678.84243359997936</v>
      </c>
      <c r="K242" s="3">
        <v>300.49033076999757</v>
      </c>
      <c r="P242" s="34"/>
      <c r="Q242"/>
      <c r="R242"/>
    </row>
    <row r="243" spans="1:18">
      <c r="A243" s="2" t="s">
        <v>16</v>
      </c>
      <c r="B243" s="3">
        <v>150.65110060998427</v>
      </c>
      <c r="C243" s="3">
        <v>163.43709240998007</v>
      </c>
      <c r="D243" s="3">
        <v>145.7654699799906</v>
      </c>
      <c r="E243" s="3">
        <v>178.83474987998392</v>
      </c>
      <c r="F243" s="3">
        <v>169.31748362998616</v>
      </c>
      <c r="G243" s="3">
        <v>179.2849942799823</v>
      </c>
      <c r="H243" s="3">
        <v>227.25847258998107</v>
      </c>
      <c r="I243" s="3">
        <v>201.57134312998321</v>
      </c>
      <c r="J243" s="3">
        <v>195.20129371998669</v>
      </c>
      <c r="K243" s="3">
        <v>183.74693932999014</v>
      </c>
      <c r="P243" s="34"/>
      <c r="Q243"/>
      <c r="R243"/>
    </row>
    <row r="244" spans="1:18">
      <c r="A244" s="2" t="s">
        <v>6</v>
      </c>
      <c r="B244" s="3">
        <v>79.430590520000194</v>
      </c>
      <c r="C244" s="3">
        <v>80.707056640000459</v>
      </c>
      <c r="D244" s="3">
        <v>97.254383240000394</v>
      </c>
      <c r="E244" s="3">
        <v>156.94626069999939</v>
      </c>
      <c r="F244" s="3">
        <v>185.67528067999922</v>
      </c>
      <c r="G244" s="3">
        <v>134.17853375999999</v>
      </c>
      <c r="H244" s="3">
        <v>184.59127909999995</v>
      </c>
      <c r="I244" s="3">
        <v>131.94463225999982</v>
      </c>
      <c r="J244" s="3">
        <v>249.98529107999883</v>
      </c>
      <c r="K244" s="3">
        <v>223.46314650000008</v>
      </c>
      <c r="P244" s="34"/>
      <c r="Q244"/>
      <c r="R244"/>
    </row>
    <row r="245" spans="1:18">
      <c r="A245" s="44" t="s">
        <v>28</v>
      </c>
      <c r="B245" s="47">
        <f t="shared" ref="B245:J245" si="74">SUM(B236:B244)</f>
        <v>2410.9301358599619</v>
      </c>
      <c r="C245" s="47">
        <f t="shared" si="74"/>
        <v>3366.5480459699429</v>
      </c>
      <c r="D245" s="47">
        <f t="shared" si="74"/>
        <v>4421.4366964599431</v>
      </c>
      <c r="E245" s="47">
        <f t="shared" si="74"/>
        <v>5056.8840090299218</v>
      </c>
      <c r="F245" s="47">
        <f t="shared" si="74"/>
        <v>5206.6187401599509</v>
      </c>
      <c r="G245" s="47">
        <f t="shared" si="74"/>
        <v>5575.4544381799033</v>
      </c>
      <c r="H245" s="47">
        <f t="shared" si="74"/>
        <v>6155.5906575498648</v>
      </c>
      <c r="I245" s="47">
        <f t="shared" si="74"/>
        <v>5975.9292807198708</v>
      </c>
      <c r="J245" s="47">
        <f t="shared" si="74"/>
        <v>6676.7500910298813</v>
      </c>
      <c r="K245" s="47">
        <f t="shared" ref="K245" si="75">SUM(K236:K244)</f>
        <v>4686.6314047699216</v>
      </c>
      <c r="P245" s="34"/>
      <c r="Q245"/>
      <c r="R245"/>
    </row>
    <row r="247" spans="1:18" ht="15.6">
      <c r="A247" s="28" t="s">
        <v>101</v>
      </c>
      <c r="B247" s="28"/>
      <c r="C247" s="28"/>
      <c r="D247" s="28"/>
      <c r="E247" s="28"/>
    </row>
    <row r="248" spans="1:18" ht="15.6">
      <c r="A248" s="29"/>
      <c r="B248" s="29"/>
      <c r="C248" s="29"/>
      <c r="D248" s="29"/>
      <c r="E248" s="29"/>
    </row>
    <row r="249" spans="1:18" ht="30" customHeight="1">
      <c r="A249" s="52"/>
      <c r="B249" s="64" t="s">
        <v>65</v>
      </c>
      <c r="C249" s="65"/>
      <c r="D249" s="64" t="s">
        <v>66</v>
      </c>
      <c r="E249" s="66"/>
    </row>
    <row r="250" spans="1:18">
      <c r="A250" s="53" t="s">
        <v>67</v>
      </c>
      <c r="B250" s="54" t="s">
        <v>85</v>
      </c>
      <c r="C250" s="55" t="s">
        <v>68</v>
      </c>
      <c r="D250" s="54" t="s">
        <v>85</v>
      </c>
      <c r="E250" s="56" t="s">
        <v>68</v>
      </c>
    </row>
    <row r="251" spans="1:18">
      <c r="A251" t="s">
        <v>69</v>
      </c>
      <c r="B251" s="57">
        <v>2.7596076200000001</v>
      </c>
      <c r="C251" s="58">
        <f t="shared" ref="C251:C271" si="76">B251/B$272</f>
        <v>7.0881860933997738E-3</v>
      </c>
      <c r="D251" s="30">
        <v>7.2154149240000018</v>
      </c>
      <c r="E251" s="31">
        <f t="shared" ref="E251:E271" si="77">D251/D$272</f>
        <v>4.8020316571234997E-3</v>
      </c>
    </row>
    <row r="252" spans="1:18">
      <c r="A252" t="s">
        <v>70</v>
      </c>
      <c r="B252" s="57">
        <v>0.72475335299999999</v>
      </c>
      <c r="C252" s="58">
        <f t="shared" si="76"/>
        <v>1.8615641588493139E-3</v>
      </c>
      <c r="D252" s="30">
        <v>2.7336728030000006</v>
      </c>
      <c r="E252" s="31">
        <f t="shared" si="77"/>
        <v>1.819324803700441E-3</v>
      </c>
    </row>
    <row r="253" spans="1:18">
      <c r="A253" t="s">
        <v>71</v>
      </c>
      <c r="B253" s="57"/>
      <c r="C253" s="58">
        <f t="shared" si="76"/>
        <v>0</v>
      </c>
      <c r="D253" s="30"/>
      <c r="E253" s="31">
        <f t="shared" si="77"/>
        <v>0</v>
      </c>
    </row>
    <row r="254" spans="1:18">
      <c r="A254" t="s">
        <v>72</v>
      </c>
      <c r="B254" s="57">
        <v>183.65201765199942</v>
      </c>
      <c r="C254" s="58">
        <f t="shared" si="76"/>
        <v>0.47171911981664699</v>
      </c>
      <c r="D254" s="30">
        <v>709.18015736800055</v>
      </c>
      <c r="E254" s="31">
        <f t="shared" si="77"/>
        <v>0.47197640082450831</v>
      </c>
    </row>
    <row r="255" spans="1:18">
      <c r="A255" t="s">
        <v>84</v>
      </c>
      <c r="B255" s="57">
        <v>7.2215090999999995E-2</v>
      </c>
      <c r="C255" s="58">
        <f t="shared" si="76"/>
        <v>1.8548796577094504E-4</v>
      </c>
      <c r="D255" s="30">
        <v>0.22385134600000001</v>
      </c>
      <c r="E255" s="31">
        <f t="shared" si="77"/>
        <v>1.4897843870436656E-4</v>
      </c>
    </row>
    <row r="256" spans="1:18">
      <c r="A256" t="s">
        <v>73</v>
      </c>
      <c r="B256" s="57">
        <v>0.31225644600000002</v>
      </c>
      <c r="C256" s="58">
        <f t="shared" si="76"/>
        <v>8.0204583509290263E-4</v>
      </c>
      <c r="D256" s="30">
        <v>0.709673742</v>
      </c>
      <c r="E256" s="31">
        <f t="shared" si="77"/>
        <v>4.7230489323323276E-4</v>
      </c>
    </row>
    <row r="257" spans="1:6">
      <c r="A257" t="s">
        <v>74</v>
      </c>
      <c r="B257" s="57">
        <v>0</v>
      </c>
      <c r="C257" s="58">
        <f t="shared" si="76"/>
        <v>0</v>
      </c>
      <c r="D257" s="30">
        <v>3.3851099000000003E-2</v>
      </c>
      <c r="E257" s="31">
        <f t="shared" si="77"/>
        <v>2.2528718131750455E-5</v>
      </c>
      <c r="F257" s="33"/>
    </row>
    <row r="258" spans="1:6">
      <c r="A258" t="s">
        <v>75</v>
      </c>
      <c r="B258" s="57">
        <v>114.49486606499995</v>
      </c>
      <c r="C258" s="58">
        <f t="shared" si="76"/>
        <v>0.29408561982721382</v>
      </c>
      <c r="D258" s="30">
        <v>439.90500243099996</v>
      </c>
      <c r="E258" s="31">
        <f t="shared" si="77"/>
        <v>0.29276732801245225</v>
      </c>
    </row>
    <row r="259" spans="1:6">
      <c r="A259" t="s">
        <v>76</v>
      </c>
      <c r="B259" s="57">
        <v>2.4260247899999987</v>
      </c>
      <c r="C259" s="58">
        <f t="shared" si="76"/>
        <v>6.2313624060514432E-3</v>
      </c>
      <c r="D259" s="30">
        <v>5.6265316540000017</v>
      </c>
      <c r="E259" s="31">
        <f t="shared" si="77"/>
        <v>3.7445917396164213E-3</v>
      </c>
    </row>
    <row r="260" spans="1:6">
      <c r="A260" t="s">
        <v>77</v>
      </c>
      <c r="B260" s="57">
        <v>12.381450013000013</v>
      </c>
      <c r="C260" s="58">
        <f t="shared" si="76"/>
        <v>3.1802355219714584E-2</v>
      </c>
      <c r="D260" s="30">
        <v>61.280340879999983</v>
      </c>
      <c r="E260" s="31">
        <f t="shared" si="77"/>
        <v>4.0783536354406222E-2</v>
      </c>
    </row>
    <row r="261" spans="1:6">
      <c r="A261" t="s">
        <v>78</v>
      </c>
      <c r="B261" s="57">
        <v>0.78693086599999995</v>
      </c>
      <c r="C261" s="58">
        <f t="shared" si="76"/>
        <v>2.0212701184120661E-3</v>
      </c>
      <c r="D261" s="30">
        <v>3.3527232499999999</v>
      </c>
      <c r="E261" s="31">
        <f t="shared" si="77"/>
        <v>2.2313177209701907E-3</v>
      </c>
    </row>
    <row r="262" spans="1:6">
      <c r="A262" t="s">
        <v>79</v>
      </c>
      <c r="B262" s="57">
        <v>3.8012211610000004</v>
      </c>
      <c r="C262" s="58">
        <f t="shared" si="76"/>
        <v>9.7636210220847074E-3</v>
      </c>
      <c r="D262" s="30">
        <v>9.1025656389999963</v>
      </c>
      <c r="E262" s="31">
        <f t="shared" si="77"/>
        <v>6.0579757117128711E-3</v>
      </c>
    </row>
    <row r="263" spans="1:6">
      <c r="A263" t="s">
        <v>80</v>
      </c>
      <c r="B263" s="57">
        <v>5.5571092589999989</v>
      </c>
      <c r="C263" s="58">
        <f t="shared" si="76"/>
        <v>1.4273704813565819E-2</v>
      </c>
      <c r="D263" s="30">
        <v>14.885487974000002</v>
      </c>
      <c r="E263" s="31">
        <f t="shared" si="77"/>
        <v>9.9066491997736074E-3</v>
      </c>
    </row>
    <row r="264" spans="1:6">
      <c r="A264" t="s">
        <v>87</v>
      </c>
      <c r="B264" s="57">
        <v>0.80213417200000026</v>
      </c>
      <c r="C264" s="58">
        <f t="shared" si="76"/>
        <v>2.0603205476766818E-3</v>
      </c>
      <c r="D264" s="30">
        <v>4.0069656690000022</v>
      </c>
      <c r="E264" s="31">
        <f t="shared" si="77"/>
        <v>2.6667317395072439E-3</v>
      </c>
    </row>
    <row r="265" spans="1:6">
      <c r="A265" t="s">
        <v>88</v>
      </c>
      <c r="B265" s="57">
        <v>38.971459057000018</v>
      </c>
      <c r="C265" s="58">
        <f t="shared" si="76"/>
        <v>0.10010008383993597</v>
      </c>
      <c r="D265" s="30">
        <v>118.236131951</v>
      </c>
      <c r="E265" s="31">
        <f t="shared" si="77"/>
        <v>7.868898110848728E-2</v>
      </c>
    </row>
    <row r="266" spans="1:6">
      <c r="A266" t="s">
        <v>89</v>
      </c>
      <c r="B266" s="57">
        <v>6.5505816160000006</v>
      </c>
      <c r="C266" s="58">
        <f t="shared" si="76"/>
        <v>1.6825486774895707E-2</v>
      </c>
      <c r="D266" s="30">
        <v>40.849972520999991</v>
      </c>
      <c r="E266" s="31">
        <f t="shared" si="77"/>
        <v>2.7186636292528057E-2</v>
      </c>
    </row>
    <row r="267" spans="1:6">
      <c r="A267" t="s">
        <v>90</v>
      </c>
      <c r="B267" s="57">
        <v>0.12814289800000001</v>
      </c>
      <c r="C267" s="58">
        <f t="shared" si="76"/>
        <v>3.2914125217973768E-4</v>
      </c>
      <c r="D267" s="30">
        <v>0.33368448900000003</v>
      </c>
      <c r="E267" s="31">
        <f t="shared" si="77"/>
        <v>2.2207502916281048E-4</v>
      </c>
    </row>
    <row r="268" spans="1:6">
      <c r="A268" t="s">
        <v>81</v>
      </c>
      <c r="B268" s="57">
        <v>5.3289617959999998</v>
      </c>
      <c r="C268" s="58">
        <f t="shared" si="76"/>
        <v>1.3687696983046409E-2</v>
      </c>
      <c r="D268" s="30">
        <v>16.85898795899999</v>
      </c>
      <c r="E268" s="31">
        <f t="shared" si="77"/>
        <v>1.1220060764198103E-2</v>
      </c>
    </row>
    <row r="269" spans="1:6">
      <c r="A269" t="s">
        <v>91</v>
      </c>
      <c r="B269" s="57">
        <v>1.1168826999999999E-2</v>
      </c>
      <c r="C269" s="58">
        <f t="shared" si="76"/>
        <v>2.8687674163252206E-5</v>
      </c>
      <c r="D269" s="30">
        <v>0.32564795099999999</v>
      </c>
      <c r="E269" s="31">
        <f t="shared" si="77"/>
        <v>2.1672652040812863E-4</v>
      </c>
    </row>
    <row r="270" spans="1:6">
      <c r="A270" t="s">
        <v>92</v>
      </c>
      <c r="B270" s="57">
        <v>8.2717890429999965</v>
      </c>
      <c r="C270" s="58">
        <f t="shared" si="76"/>
        <v>2.1246491579889608E-2</v>
      </c>
      <c r="D270" s="30">
        <v>48.524606864000006</v>
      </c>
      <c r="E270" s="31">
        <f t="shared" si="77"/>
        <v>3.2294289485049199E-2</v>
      </c>
    </row>
    <row r="271" spans="1:6">
      <c r="A271" t="s">
        <v>82</v>
      </c>
      <c r="B271" s="57">
        <v>2.2922494960000019</v>
      </c>
      <c r="C271" s="58">
        <f t="shared" si="76"/>
        <v>5.8877540714102877E-3</v>
      </c>
      <c r="D271" s="30">
        <v>19.190189041</v>
      </c>
      <c r="E271" s="31">
        <f t="shared" si="77"/>
        <v>1.2771530986326191E-2</v>
      </c>
    </row>
    <row r="272" spans="1:6">
      <c r="A272" s="59" t="s">
        <v>83</v>
      </c>
      <c r="B272" s="60">
        <f>SUM(B251:B271)</f>
        <v>389.3249392209994</v>
      </c>
      <c r="C272" s="61">
        <f>SUM(C251:C271)</f>
        <v>0.99999999999999989</v>
      </c>
      <c r="D272" s="62">
        <f>SUM(D251:D271)</f>
        <v>1502.5754595550002</v>
      </c>
      <c r="E272" s="63">
        <f>SUM(E251:E271)</f>
        <v>1.0000000000000002</v>
      </c>
    </row>
    <row r="274" spans="2:2">
      <c r="B274" s="33"/>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70866141732283472" right="0.70866141732283472" top="0.74803149606299213" bottom="0.74803149606299213" header="0.31496062992125984" footer="0.31496062992125984"/>
  <pageSetup paperSize="9" scale="70" orientation="landscape" r:id="rId1"/>
  <rowBreaks count="7" manualBreakCount="7">
    <brk id="37" max="16383" man="1"/>
    <brk id="66" max="16383" man="1"/>
    <brk id="104" max="16383" man="1"/>
    <brk id="135" max="16383" man="1"/>
    <brk id="165" max="16383" man="1"/>
    <brk id="195" max="16383" man="1"/>
    <brk id="2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2021-08-05T06:40:00Z</cp:lastPrinted>
  <dcterms:created xsi:type="dcterms:W3CDTF">2014-01-20T05:23:27Z</dcterms:created>
  <dcterms:modified xsi:type="dcterms:W3CDTF">2021-10-07T12:04:01Z</dcterms:modified>
</cp:coreProperties>
</file>