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L35" i="1"/>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D272"/>
  <c r="E271" s="1"/>
  <c r="B272"/>
  <c r="C269" s="1"/>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<sst xmlns="http://schemas.openxmlformats.org/spreadsheetml/2006/main" count="320" uniqueCount="102">
  <si>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</si>
  <si>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</si>
  <si>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</si>
  <si>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</si>
  <si>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</si>
  <si>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</si>
  <si>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</si>
  <si>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</si>
  <si>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</si>
  <si>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</si>
  <si>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</si>
  <si>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</si>
  <si>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</si>
  <si>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</si>
  <si>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</si>
  <si>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</si>
  <si>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</si>
  <si>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</si>
  <si>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</si>
  <si>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</si>
  <si>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</si>
  <si>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</si>
  <si>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</si>
  <si>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</si>
  <si>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</si>
  <si>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</si>
  <si>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</si>
  <si>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</si>
  <si>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</si>
  <si>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</si>
  <si>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</si>
  <si>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</si>
  <si>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</si>
  <si>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</si>
  <si>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</si>
  <si>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</si>
  <si>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</si>
  <si>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</si>
  <si>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</si>
  <si>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</si>
  <si>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</si>
  <si>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</si>
  <si>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</si>
  <si>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</si>
  <si>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</si>
  <si>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</si>
  <si>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</si>
  <si>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</si>
  <si>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</si>
  <si>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</si>
  <si>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</si>
  <si>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</si>
  <si>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</si>
  <si>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</si>
  <si>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</si>
  <si>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</si>
  <si>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</si>
  <si>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</si>
  <si>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</si>
  <si>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</si>
  <si>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</si>
  <si>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</si>
  <si>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</si>
  <si>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</si>
  <si>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</si>
  <si>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</si>
  <si>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</si>
  <si>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</si>
  <si>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</si>
  <si>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</si>
  <si>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</si>
  <si>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</si>
  <si>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</si>
  <si>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</si>
  <si>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</si>
  <si>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</si>
  <si>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</si>
  <si>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</si>
  <si>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</si>
  <si>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</si>
  <si>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</si>
  <si>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</si>
  <si>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</si>
  <si>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</si>
  <si>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Tableau 1.1 : Export mensuel total provisoire par type de produit (en milliard d'Ariary) - Année : 2020 - Source : DGD\DSCD</t>
  </si>
  <si>
    <t>Tableau 1.2 : Export mensuel total provisoire par type de produit (en millier de tonne) - Année : 2020 - Source : DGD\DSCD</t>
  </si>
  <si>
    <t>Tableau 1.3 : Export mensuel total provisoire par bloc géo-économique (en milliard d'Ariary) - Année : 2020 - Source : DGD\DSCD</t>
  </si>
  <si>
    <t>Tableau 1.4 : Export mensuel total provisoire par bloc géo-économique (en millier de tonne) - Année : 2020 - Source : DGD\DSCD</t>
  </si>
  <si>
    <t>Tableau 1.5 : Import mensuel total provisoire par type de produit (en milliard d'Ariary) - Année : 2020 - Source : DGD\DSCD</t>
  </si>
  <si>
    <t>Tableau 1.6 : Import mensuel total provisoire par type de produit (en millier de tonne) - Année : 2020 - Source : DGD\DSCD</t>
  </si>
  <si>
    <t>Tableau 1.7 : Import mensuel total provisoire par bloc géo-économique (en milliard d'Ariary) - Année : 2020 - Source : DGD\DSCD</t>
  </si>
  <si>
    <t>Tableau 1.8 : Import mensuel total provisoire par bloc géo-économique (en millier de tonne) - Année : 2020 - Source : DGD\DSCD</t>
  </si>
  <si>
    <t>SECTEUR PUBLIC</t>
  </si>
  <si>
    <t>Montant</t>
  </si>
  <si>
    <t>PARTIE 3 : EXONERATION DE DROITS ET TAXES A L'IMPORTATION EN 2021 (en milliard d'Ariary)</t>
  </si>
  <si>
    <t>PREMIERE SECTION : COMMERCE EXTERIEUR SUR L'ANNEE 2021</t>
  </si>
  <si>
    <t>ONG éTRANGèRES ACCORD DE SIèGE-GVT MG</t>
  </si>
  <si>
    <t>INSTITUTIONS SPéCIALISéES DE NATIONS UNIES</t>
  </si>
  <si>
    <t>DONS POUR ORGANISMES PUBLICS-PRIVéS</t>
  </si>
  <si>
    <t>ENVOIS DE SECOURS ET à LA CROIX ROUGE MALAGASY</t>
  </si>
  <si>
    <t>ETABLISSEMENTS D'ENSEIGNEMENTS éTRANGERS AGRééS</t>
  </si>
  <si>
    <t>ACCORDS DE COOPéRATION DE DVLPT AVEC UN AUTRE ETAT</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</si>
</sst>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A258" workbookViewId="0">
      <selection activeCell="D251" sqref="D251:D271"/>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72" t="s">
        <v>52</v>
      </c>
      <c r="B1" s="72"/>
      <c r="C1" s="72"/>
      <c r="D1" s="72"/>
      <c r="E1" s="72"/>
      <c r="F1" s="72"/>
      <c r="G1" s="72"/>
      <c r="H1" s="72"/>
      <c r="I1" s="72"/>
      <c r="J1" s="72"/>
      <c r="K1" s="72"/>
      <c r="L1" s="15"/>
    </row>
    <row r="2" spans="1:12" ht="15.6">
      <c r="A2" s="8" t="s">
        <v>29</v>
      </c>
    </row>
    <row r="9" spans="1:12" ht="15.75" customHeight="1" thickBot="1"/>
    <row r="10" spans="1:12" ht="15.75" customHeight="1" thickBot="1">
      <c r="A10" s="9" t="s">
        <v>30</v>
      </c>
      <c r="B10" s="73" t="s">
        <v>31</v>
      </c>
      <c r="C10" s="74"/>
      <c r="D10" s="74"/>
      <c r="E10" s="74"/>
      <c r="F10" s="74"/>
      <c r="G10" s="74"/>
      <c r="H10" s="74"/>
      <c r="I10" s="74"/>
      <c r="J10" s="74"/>
      <c r="K10" s="75"/>
      <c r="L10" s="16"/>
    </row>
    <row r="11" spans="1:12" ht="15.75" customHeight="1" thickBot="1">
      <c r="A11" s="10" t="s">
        <v>9</v>
      </c>
      <c r="B11" s="67" t="s">
        <v>32</v>
      </c>
      <c r="C11" s="68"/>
      <c r="D11" s="68"/>
      <c r="E11" s="68"/>
      <c r="F11" s="68"/>
      <c r="G11" s="68"/>
      <c r="H11" s="68"/>
      <c r="I11" s="68"/>
      <c r="J11" s="68"/>
      <c r="K11" s="69"/>
      <c r="L11" s="17"/>
    </row>
    <row r="12" spans="1:12" ht="15.75" customHeight="1" thickBot="1">
      <c r="A12" s="10" t="s">
        <v>10</v>
      </c>
      <c r="B12" s="67" t="s">
        <v>33</v>
      </c>
      <c r="C12" s="68"/>
      <c r="D12" s="68"/>
      <c r="E12" s="68"/>
      <c r="F12" s="68"/>
      <c r="G12" s="68"/>
      <c r="H12" s="68"/>
      <c r="I12" s="68"/>
      <c r="J12" s="68"/>
      <c r="K12" s="69"/>
      <c r="L12" s="17"/>
    </row>
    <row r="13" spans="1:12" ht="15.75" customHeight="1" thickBot="1">
      <c r="A13" s="10" t="s">
        <v>34</v>
      </c>
      <c r="B13" s="67" t="s">
        <v>35</v>
      </c>
      <c r="C13" s="68"/>
      <c r="D13" s="68"/>
      <c r="E13" s="68"/>
      <c r="F13" s="68"/>
      <c r="G13" s="68"/>
      <c r="H13" s="68"/>
      <c r="I13" s="68"/>
      <c r="J13" s="68"/>
      <c r="K13" s="69"/>
      <c r="L13" s="17"/>
    </row>
    <row r="14" spans="1:12" ht="15.75" customHeight="1" thickBot="1">
      <c r="A14" s="10" t="s">
        <v>36</v>
      </c>
      <c r="B14" s="67" t="s">
        <v>37</v>
      </c>
      <c r="C14" s="68"/>
      <c r="D14" s="68"/>
      <c r="E14" s="68"/>
      <c r="F14" s="68"/>
      <c r="G14" s="68"/>
      <c r="H14" s="68"/>
      <c r="I14" s="68"/>
      <c r="J14" s="68"/>
      <c r="K14" s="69"/>
      <c r="L14" s="17"/>
    </row>
    <row r="15" spans="1:12" ht="15.75" customHeight="1" thickBot="1">
      <c r="A15" s="10" t="s">
        <v>15</v>
      </c>
      <c r="B15" s="67" t="s">
        <v>38</v>
      </c>
      <c r="C15" s="68"/>
      <c r="D15" s="68"/>
      <c r="E15" s="68"/>
      <c r="F15" s="68"/>
      <c r="G15" s="68"/>
      <c r="H15" s="68"/>
      <c r="I15" s="68"/>
      <c r="J15" s="68"/>
      <c r="K15" s="69"/>
      <c r="L15" s="17"/>
    </row>
    <row r="16" spans="1:12" ht="15.75" customHeight="1" thickBot="1">
      <c r="A16" s="10" t="s">
        <v>16</v>
      </c>
      <c r="B16" s="70" t="s">
        <v>51</v>
      </c>
      <c r="C16" s="68"/>
      <c r="D16" s="68"/>
      <c r="E16" s="68"/>
      <c r="F16" s="68"/>
      <c r="G16" s="68"/>
      <c r="H16" s="68"/>
      <c r="I16" s="68"/>
      <c r="J16" s="68"/>
      <c r="K16" s="69"/>
      <c r="L16" s="17"/>
    </row>
    <row r="20" spans="1:18" ht="15.6">
      <c r="A20" s="11" t="s">
        <v>39</v>
      </c>
    </row>
    <row r="22" spans="1:18" ht="15.6">
      <c r="A22" s="71" t="s">
        <v>95</v>
      </c>
      <c r="B22" s="71"/>
      <c r="C22" s="71"/>
      <c r="D22" s="71"/>
      <c r="E22" s="71"/>
      <c r="F22" s="71"/>
      <c r="G22" s="71"/>
      <c r="H22" s="71"/>
      <c r="I22" s="71"/>
      <c r="J22" s="71"/>
      <c r="K22" s="71"/>
      <c r="L22" s="14"/>
    </row>
    <row r="24" spans="1:18" s="7" customFormat="1" ht="14.4" customHeight="1">
      <c r="A24" s="27" t="s">
        <v>84</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289.14604194399999</v>
      </c>
      <c r="C27" s="3">
        <v>273.30483364000003</v>
      </c>
      <c r="D27" s="3">
        <v>285.01985505800002</v>
      </c>
      <c r="E27" s="3"/>
      <c r="F27" s="3"/>
      <c r="G27" s="3"/>
      <c r="H27" s="3"/>
      <c r="I27" s="3"/>
      <c r="J27" s="3"/>
      <c r="K27" s="3"/>
      <c r="L27" s="3"/>
      <c r="M27" s="3"/>
      <c r="N27" s="25">
        <f>SUM(B27:M27)</f>
        <v>847.47073064200004</v>
      </c>
      <c r="O27" s="39"/>
      <c r="P27" s="40"/>
      <c r="Q27"/>
      <c r="R27"/>
    </row>
    <row r="28" spans="1:18">
      <c r="A28" s="2" t="s">
        <v>0</v>
      </c>
      <c r="B28" s="3">
        <v>30.106285704000001</v>
      </c>
      <c r="C28" s="3">
        <v>41.071856523999998</v>
      </c>
      <c r="D28" s="3">
        <v>31.964687837</v>
      </c>
      <c r="E28" s="3"/>
      <c r="F28" s="3"/>
      <c r="G28" s="3"/>
      <c r="H28" s="3"/>
      <c r="I28" s="3"/>
      <c r="J28" s="3"/>
      <c r="K28" s="3"/>
      <c r="L28" s="3"/>
      <c r="M28" s="3"/>
      <c r="N28" s="25">
        <f t="shared" ref="N28:N35" si="0">SUM(B28:M28)</f>
        <v>103.142830065</v>
      </c>
      <c r="O28" s="39"/>
      <c r="P28" s="40"/>
      <c r="Q28"/>
      <c r="R28"/>
    </row>
    <row r="29" spans="1:18">
      <c r="A29" s="2" t="s">
        <v>1</v>
      </c>
      <c r="B29" s="3">
        <v>25.333011535000001</v>
      </c>
      <c r="C29" s="3">
        <v>42.384569118000002</v>
      </c>
      <c r="D29" s="3">
        <v>27.426896746000001</v>
      </c>
      <c r="E29" s="3"/>
      <c r="F29" s="3"/>
      <c r="G29" s="3"/>
      <c r="H29" s="3"/>
      <c r="I29" s="3"/>
      <c r="J29" s="3"/>
      <c r="K29" s="3"/>
      <c r="L29" s="3"/>
      <c r="M29" s="3"/>
      <c r="N29" s="25">
        <f t="shared" si="0"/>
        <v>95.144477398999996</v>
      </c>
      <c r="O29" s="39"/>
      <c r="P29" s="40"/>
      <c r="Q29"/>
      <c r="R29"/>
    </row>
    <row r="30" spans="1:18">
      <c r="A30" s="2" t="s">
        <v>2</v>
      </c>
      <c r="B30" s="3">
        <v>2.7055006619999999</v>
      </c>
      <c r="C30" s="3"/>
      <c r="D30" s="3">
        <v>1.1249E-5</v>
      </c>
      <c r="E30" s="3"/>
      <c r="F30" s="3"/>
      <c r="G30" s="3"/>
      <c r="H30" s="3"/>
      <c r="I30" s="3"/>
      <c r="J30" s="3"/>
      <c r="K30" s="3"/>
      <c r="L30" s="3"/>
      <c r="M30" s="3"/>
      <c r="N30" s="25">
        <f t="shared" si="0"/>
        <v>2.7055119109999999</v>
      </c>
      <c r="O30" s="39"/>
      <c r="P30" s="40"/>
      <c r="Q30"/>
      <c r="R30"/>
    </row>
    <row r="31" spans="1:18">
      <c r="A31" s="2" t="s">
        <v>3</v>
      </c>
      <c r="B31" s="3">
        <v>26.482204340999999</v>
      </c>
      <c r="C31" s="3">
        <v>16.211199943</v>
      </c>
      <c r="D31" s="3">
        <v>23.368001534000001</v>
      </c>
      <c r="E31" s="3"/>
      <c r="F31" s="3"/>
      <c r="G31" s="3"/>
      <c r="H31" s="3"/>
      <c r="I31" s="3"/>
      <c r="J31" s="3"/>
      <c r="K31" s="3"/>
      <c r="L31" s="3"/>
      <c r="M31" s="3"/>
      <c r="N31" s="25">
        <f t="shared" si="0"/>
        <v>66.061405817999997</v>
      </c>
      <c r="O31" s="39"/>
      <c r="P31" s="40"/>
      <c r="Q31"/>
      <c r="R31"/>
    </row>
    <row r="32" spans="1:18">
      <c r="A32" s="2" t="s">
        <v>4</v>
      </c>
      <c r="B32" s="3">
        <v>77.294739585000002</v>
      </c>
      <c r="C32" s="3">
        <v>50.350165840000003</v>
      </c>
      <c r="D32" s="3">
        <v>97.096470543999999</v>
      </c>
      <c r="E32" s="3"/>
      <c r="F32" s="3"/>
      <c r="G32" s="3"/>
      <c r="H32" s="3"/>
      <c r="I32" s="3"/>
      <c r="J32" s="3"/>
      <c r="K32" s="3"/>
      <c r="L32" s="3"/>
      <c r="M32" s="3"/>
      <c r="N32" s="25">
        <f t="shared" si="0"/>
        <v>224.74137596899999</v>
      </c>
      <c r="O32" s="39"/>
      <c r="P32" s="40"/>
      <c r="Q32"/>
      <c r="R32"/>
    </row>
    <row r="33" spans="1:20">
      <c r="A33" s="2" t="s">
        <v>5</v>
      </c>
      <c r="B33" s="3">
        <v>118.68980968</v>
      </c>
      <c r="C33" s="3">
        <v>146.97988141299999</v>
      </c>
      <c r="D33" s="3">
        <v>136.333324678</v>
      </c>
      <c r="E33" s="3"/>
      <c r="F33" s="3"/>
      <c r="G33" s="3"/>
      <c r="H33" s="3"/>
      <c r="I33" s="3"/>
      <c r="J33" s="3"/>
      <c r="K33" s="3"/>
      <c r="L33" s="3"/>
      <c r="M33" s="3"/>
      <c r="N33" s="25">
        <f t="shared" si="0"/>
        <v>402.00301577099998</v>
      </c>
      <c r="O33" s="39"/>
      <c r="P33" s="40"/>
      <c r="Q33"/>
      <c r="R33"/>
    </row>
    <row r="34" spans="1:20">
      <c r="A34" s="2" t="s">
        <v>6</v>
      </c>
      <c r="B34" s="3">
        <v>38.119944736999997</v>
      </c>
      <c r="C34" s="3">
        <v>37.650773559999998</v>
      </c>
      <c r="D34" s="3">
        <v>43.234087103</v>
      </c>
      <c r="E34" s="3"/>
      <c r="F34" s="3"/>
      <c r="G34" s="3"/>
      <c r="H34" s="3"/>
      <c r="I34" s="3"/>
      <c r="J34" s="3"/>
      <c r="K34" s="3"/>
      <c r="L34" s="3"/>
      <c r="M34" s="3"/>
      <c r="N34" s="25">
        <f t="shared" si="0"/>
        <v>119.00480540000001</v>
      </c>
      <c r="O34" s="39"/>
      <c r="P34" s="40"/>
      <c r="Q34"/>
      <c r="R34"/>
    </row>
    <row r="35" spans="1:20">
      <c r="A35" s="44" t="s">
        <v>23</v>
      </c>
      <c r="B35" s="47">
        <f t="shared" ref="B35:C35" si="1">SUM(B27:B34)</f>
        <v>607.87753818800002</v>
      </c>
      <c r="C35" s="47">
        <f t="shared" si="1"/>
        <v>607.95328003799989</v>
      </c>
      <c r="D35" s="47">
        <f t="shared" ref="D35:E35" si="2">SUM(D27:D34)</f>
        <v>644.44333474899997</v>
      </c>
      <c r="E35" s="47">
        <f t="shared" si="2"/>
        <v>0</v>
      </c>
      <c r="F35" s="47">
        <f t="shared" ref="F35:G35" si="3">SUM(F27:F34)</f>
        <v>0</v>
      </c>
      <c r="G35" s="47">
        <f t="shared" si="3"/>
        <v>0</v>
      </c>
      <c r="H35" s="47">
        <f t="shared" ref="H35:I35" si="4">SUM(H27:H34)</f>
        <v>0</v>
      </c>
      <c r="I35" s="47">
        <f t="shared" si="4"/>
        <v>0</v>
      </c>
      <c r="J35" s="47">
        <f t="shared" ref="J35:K35" si="5">SUM(J27:J34)</f>
        <v>0</v>
      </c>
      <c r="K35" s="47">
        <f t="shared" si="5"/>
        <v>0</v>
      </c>
      <c r="L35" s="47">
        <f t="shared" ref="L35:M35" si="6">SUM(L27:L34)</f>
        <v>0</v>
      </c>
      <c r="M35" s="47">
        <f t="shared" si="6"/>
        <v>0</v>
      </c>
      <c r="N35" s="47">
        <f t="shared" si="0"/>
        <v>1860.2741529749997</v>
      </c>
      <c r="O35" s="39"/>
      <c r="P35" s="40"/>
      <c r="Q35"/>
      <c r="R35"/>
    </row>
    <row r="36" spans="1:20" s="20" customFormat="1">
      <c r="A36" s="18"/>
      <c r="B36" s="22"/>
      <c r="C36" s="22"/>
      <c r="O36" s="34"/>
      <c r="P36" s="34"/>
    </row>
    <row r="37" spans="1:20">
      <c r="A37" s="48" t="s">
        <v>41</v>
      </c>
      <c r="B37" s="49">
        <v>160.14685826208</v>
      </c>
      <c r="C37" s="49">
        <v>161.89902317071599</v>
      </c>
      <c r="D37" s="49">
        <v>171.610055511144</v>
      </c>
      <c r="E37" s="49"/>
      <c r="F37" s="49"/>
      <c r="G37" s="49"/>
      <c r="H37" s="49"/>
      <c r="I37" s="49"/>
      <c r="J37" s="49"/>
      <c r="K37" s="49"/>
      <c r="L37" s="49"/>
      <c r="M37" s="49"/>
      <c r="N37" s="50">
        <f>SUM(B37:M37)</f>
        <v>493.65593694393999</v>
      </c>
      <c r="O37" s="39"/>
      <c r="P37" s="40"/>
      <c r="Q37"/>
      <c r="R37"/>
    </row>
    <row r="38" spans="1:20" s="7" customFormat="1" ht="14.4" customHeight="1">
      <c r="A38" s="27" t="s">
        <v>85</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7.6715561499999998</v>
      </c>
      <c r="C41" s="3">
        <v>7.43161965</v>
      </c>
      <c r="D41" s="3">
        <v>8.8703066299999893</v>
      </c>
      <c r="E41" s="3"/>
      <c r="F41" s="3"/>
      <c r="G41" s="3"/>
      <c r="H41" s="3"/>
      <c r="I41" s="3"/>
      <c r="J41" s="3"/>
      <c r="K41" s="3"/>
      <c r="L41" s="3"/>
      <c r="M41" s="3"/>
      <c r="N41" s="25">
        <f t="shared" ref="N41:N49" si="7">SUM(B41:M41)</f>
        <v>23.97348242999999</v>
      </c>
      <c r="O41" s="39"/>
      <c r="P41" s="40"/>
      <c r="Q41"/>
      <c r="R41"/>
    </row>
    <row r="42" spans="1:20">
      <c r="A42" s="2" t="s">
        <v>0</v>
      </c>
      <c r="B42" s="3">
        <v>0.94866748000000001</v>
      </c>
      <c r="C42" s="3">
        <v>1.4173832200000001</v>
      </c>
      <c r="D42" s="3">
        <v>1.05098136</v>
      </c>
      <c r="E42" s="3"/>
      <c r="F42" s="3"/>
      <c r="G42" s="3"/>
      <c r="H42" s="3"/>
      <c r="I42" s="3"/>
      <c r="J42" s="3"/>
      <c r="K42" s="3"/>
      <c r="L42" s="3"/>
      <c r="M42" s="3"/>
      <c r="N42" s="25">
        <f t="shared" si="7"/>
        <v>3.4170320600000004</v>
      </c>
      <c r="O42" s="39"/>
      <c r="P42" s="40"/>
      <c r="Q42"/>
      <c r="R42"/>
    </row>
    <row r="43" spans="1:20">
      <c r="A43" s="2" t="s">
        <v>1</v>
      </c>
      <c r="B43" s="3">
        <v>0.38246739000000002</v>
      </c>
      <c r="C43" s="3">
        <v>0.38100759000000001</v>
      </c>
      <c r="D43" s="3">
        <v>0.38464510000000002</v>
      </c>
      <c r="E43" s="3"/>
      <c r="F43" s="3"/>
      <c r="G43" s="3"/>
      <c r="H43" s="3"/>
      <c r="I43" s="3"/>
      <c r="J43" s="3"/>
      <c r="K43" s="3"/>
      <c r="L43" s="3"/>
      <c r="M43" s="3"/>
      <c r="N43" s="25">
        <f t="shared" si="7"/>
        <v>1.14812008</v>
      </c>
      <c r="O43" s="39"/>
      <c r="P43" s="40"/>
      <c r="Q43"/>
      <c r="R43"/>
    </row>
    <row r="44" spans="1:20">
      <c r="A44" s="2" t="s">
        <v>2</v>
      </c>
      <c r="B44" s="3">
        <v>2.09255E-2</v>
      </c>
      <c r="C44" s="3"/>
      <c r="D44" s="3">
        <v>3.0000000000000001E-6</v>
      </c>
      <c r="E44" s="3"/>
      <c r="F44" s="3"/>
      <c r="G44" s="3"/>
      <c r="H44" s="3"/>
      <c r="I44" s="3"/>
      <c r="J44" s="3"/>
      <c r="K44" s="3"/>
      <c r="L44" s="3"/>
      <c r="M44" s="3"/>
      <c r="N44" s="25">
        <f t="shared" si="7"/>
        <v>2.0928499999999999E-2</v>
      </c>
      <c r="O44" s="39"/>
      <c r="P44" s="40"/>
      <c r="Q44"/>
      <c r="R44"/>
    </row>
    <row r="45" spans="1:20">
      <c r="A45" s="2" t="s">
        <v>3</v>
      </c>
      <c r="B45" s="3">
        <v>4.0381149199999999</v>
      </c>
      <c r="C45" s="3">
        <v>1.3422915099999999</v>
      </c>
      <c r="D45" s="3">
        <v>1.7777336699999999</v>
      </c>
      <c r="E45" s="3"/>
      <c r="F45" s="3"/>
      <c r="G45" s="3"/>
      <c r="H45" s="3"/>
      <c r="I45" s="3"/>
      <c r="J45" s="3"/>
      <c r="K45" s="3"/>
      <c r="L45" s="3"/>
      <c r="M45" s="3"/>
      <c r="N45" s="25">
        <f t="shared" si="7"/>
        <v>7.1581400999999998</v>
      </c>
      <c r="O45" s="39"/>
      <c r="P45" s="40"/>
      <c r="Q45"/>
      <c r="R45"/>
    </row>
    <row r="46" spans="1:20">
      <c r="A46" s="2" t="s">
        <v>4</v>
      </c>
      <c r="B46" s="3">
        <v>81.890719359999906</v>
      </c>
      <c r="C46" s="3">
        <v>48.0460779</v>
      </c>
      <c r="D46" s="3">
        <v>98.686264469999998</v>
      </c>
      <c r="E46" s="3"/>
      <c r="F46" s="3"/>
      <c r="G46" s="3"/>
      <c r="H46" s="3"/>
      <c r="I46" s="3"/>
      <c r="J46" s="3"/>
      <c r="K46" s="3"/>
      <c r="L46" s="3"/>
      <c r="M46" s="3"/>
      <c r="N46" s="25">
        <f t="shared" si="7"/>
        <v>228.6230617299999</v>
      </c>
      <c r="O46" s="39"/>
      <c r="P46" s="40"/>
      <c r="Q46"/>
      <c r="R46"/>
    </row>
    <row r="47" spans="1:20">
      <c r="A47" s="2" t="s">
        <v>5</v>
      </c>
      <c r="B47" s="3">
        <v>2.9972811899999998</v>
      </c>
      <c r="C47" s="3">
        <v>3.5224551900000001</v>
      </c>
      <c r="D47" s="3">
        <v>3.49762336</v>
      </c>
      <c r="E47" s="3"/>
      <c r="F47" s="3"/>
      <c r="G47" s="3"/>
      <c r="H47" s="3"/>
      <c r="I47" s="3"/>
      <c r="J47" s="3"/>
      <c r="K47" s="3"/>
      <c r="L47" s="3"/>
      <c r="M47" s="3"/>
      <c r="N47" s="25">
        <f t="shared" si="7"/>
        <v>10.01735974</v>
      </c>
      <c r="O47" s="39"/>
      <c r="P47" s="40"/>
      <c r="Q47"/>
      <c r="R47"/>
    </row>
    <row r="48" spans="1:20">
      <c r="A48" s="2" t="s">
        <v>6</v>
      </c>
      <c r="B48" s="3">
        <v>5.96905968</v>
      </c>
      <c r="C48" s="3">
        <v>7.1246616600000099</v>
      </c>
      <c r="D48" s="3">
        <v>8.4947938599999802</v>
      </c>
      <c r="E48" s="3"/>
      <c r="F48" s="3"/>
      <c r="G48" s="3"/>
      <c r="H48" s="3"/>
      <c r="I48" s="3"/>
      <c r="J48" s="3"/>
      <c r="K48" s="3"/>
      <c r="L48" s="3"/>
      <c r="M48" s="3"/>
      <c r="N48" s="25">
        <f t="shared" si="7"/>
        <v>21.588515199999989</v>
      </c>
      <c r="O48" s="39"/>
      <c r="P48" s="40"/>
      <c r="Q48"/>
      <c r="R48"/>
    </row>
    <row r="49" spans="1:20">
      <c r="A49" s="44" t="s">
        <v>23</v>
      </c>
      <c r="B49" s="47">
        <f t="shared" ref="B49:C49" si="8">SUM(B41:B48)</f>
        <v>103.91879166999991</v>
      </c>
      <c r="C49" s="47">
        <f t="shared" si="8"/>
        <v>69.265496720000016</v>
      </c>
      <c r="D49" s="47">
        <f t="shared" ref="D49:E49" si="9">SUM(D41:D48)</f>
        <v>122.76235144999998</v>
      </c>
      <c r="E49" s="47">
        <f t="shared" si="9"/>
        <v>0</v>
      </c>
      <c r="F49" s="47">
        <f t="shared" ref="F49:G49" si="10">SUM(F41:F48)</f>
        <v>0</v>
      </c>
      <c r="G49" s="47">
        <f t="shared" si="10"/>
        <v>0</v>
      </c>
      <c r="H49" s="47">
        <f t="shared" ref="H49:I49" si="11">SUM(H41:H48)</f>
        <v>0</v>
      </c>
      <c r="I49" s="47">
        <f t="shared" si="11"/>
        <v>0</v>
      </c>
      <c r="J49" s="47">
        <f t="shared" ref="J49:K49" si="12">SUM(J41:J48)</f>
        <v>0</v>
      </c>
      <c r="K49" s="47">
        <f t="shared" si="12"/>
        <v>0</v>
      </c>
      <c r="L49" s="47">
        <f t="shared" ref="L49:M49" si="13">SUM(L41:L48)</f>
        <v>0</v>
      </c>
      <c r="M49" s="47">
        <f t="shared" si="13"/>
        <v>0</v>
      </c>
      <c r="N49" s="47">
        <f t="shared" si="7"/>
        <v>295.94663983999988</v>
      </c>
      <c r="O49" s="39"/>
      <c r="P49" s="40"/>
      <c r="Q49"/>
      <c r="R49"/>
    </row>
    <row r="50" spans="1:20">
      <c r="S50" s="1"/>
      <c r="T50" s="1"/>
    </row>
    <row r="51" spans="1:20">
      <c r="S51" s="1"/>
      <c r="T51" s="1"/>
    </row>
    <row r="52" spans="1:20" s="7" customFormat="1" ht="14.4" customHeight="1">
      <c r="A52" s="27" t="s">
        <v>86</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191.76066215200001</v>
      </c>
      <c r="C55" s="3">
        <v>196.17886522200001</v>
      </c>
      <c r="D55" s="3">
        <v>217.349944373</v>
      </c>
      <c r="E55" s="3"/>
      <c r="F55" s="3"/>
      <c r="G55" s="3"/>
      <c r="H55" s="3"/>
      <c r="I55" s="3"/>
      <c r="J55" s="3"/>
      <c r="K55" s="3"/>
      <c r="L55" s="3"/>
      <c r="M55" s="3"/>
      <c r="N55" s="25">
        <f t="shared" ref="N55:N64" si="14">SUM(B55:M55)</f>
        <v>605.28947174699999</v>
      </c>
      <c r="O55" s="39"/>
      <c r="P55" s="40"/>
      <c r="Q55"/>
      <c r="R55"/>
    </row>
    <row r="56" spans="1:20">
      <c r="A56" s="2" t="s">
        <v>10</v>
      </c>
      <c r="B56" s="3">
        <v>29.246694991999998</v>
      </c>
      <c r="C56" s="3">
        <v>27.309690195000002</v>
      </c>
      <c r="D56" s="3">
        <v>19.322158637000001</v>
      </c>
      <c r="E56" s="3"/>
      <c r="F56" s="3"/>
      <c r="G56" s="3"/>
      <c r="H56" s="3"/>
      <c r="I56" s="3"/>
      <c r="J56" s="3"/>
      <c r="K56" s="3"/>
      <c r="L56" s="3"/>
      <c r="M56" s="3"/>
      <c r="N56" s="25">
        <f t="shared" si="14"/>
        <v>75.878543824000005</v>
      </c>
      <c r="O56" s="39"/>
      <c r="P56" s="40"/>
      <c r="Q56"/>
      <c r="R56"/>
    </row>
    <row r="57" spans="1:20">
      <c r="A57" s="2" t="s">
        <v>11</v>
      </c>
      <c r="B57" s="3">
        <v>28.237435899000001</v>
      </c>
      <c r="C57" s="3">
        <v>31.895644527999998</v>
      </c>
      <c r="D57" s="3">
        <v>30.990036628999999</v>
      </c>
      <c r="E57" s="3"/>
      <c r="F57" s="3"/>
      <c r="G57" s="3"/>
      <c r="H57" s="3"/>
      <c r="I57" s="3"/>
      <c r="J57" s="3"/>
      <c r="K57" s="3"/>
      <c r="L57" s="3"/>
      <c r="M57" s="3"/>
      <c r="N57" s="25">
        <f t="shared" si="14"/>
        <v>91.123117055999998</v>
      </c>
      <c r="O57" s="39"/>
      <c r="P57" s="40"/>
      <c r="Q57"/>
      <c r="R57"/>
    </row>
    <row r="58" spans="1:20">
      <c r="A58" s="2" t="s">
        <v>12</v>
      </c>
      <c r="B58" s="3">
        <v>37.422813587</v>
      </c>
      <c r="C58" s="3">
        <v>21.018547569999999</v>
      </c>
      <c r="D58" s="3">
        <v>52.600226667999998</v>
      </c>
      <c r="E58" s="3"/>
      <c r="F58" s="3"/>
      <c r="G58" s="3"/>
      <c r="H58" s="3"/>
      <c r="I58" s="3"/>
      <c r="J58" s="3"/>
      <c r="K58" s="3"/>
      <c r="L58" s="3"/>
      <c r="M58" s="3"/>
      <c r="N58" s="25">
        <f t="shared" si="14"/>
        <v>111.04158782499999</v>
      </c>
      <c r="O58" s="39"/>
      <c r="P58" s="40"/>
      <c r="Q58"/>
      <c r="R58"/>
    </row>
    <row r="59" spans="1:20">
      <c r="A59" s="2" t="s">
        <v>13</v>
      </c>
      <c r="B59" s="3">
        <v>3.0390511309999999</v>
      </c>
      <c r="C59" s="3">
        <v>4.177873795</v>
      </c>
      <c r="D59" s="3">
        <v>6.199661109</v>
      </c>
      <c r="E59" s="3"/>
      <c r="F59" s="3"/>
      <c r="G59" s="3"/>
      <c r="H59" s="3"/>
      <c r="I59" s="3"/>
      <c r="J59" s="3"/>
      <c r="K59" s="3"/>
      <c r="L59" s="3"/>
      <c r="M59" s="3"/>
      <c r="N59" s="25">
        <f t="shared" si="14"/>
        <v>13.416586035</v>
      </c>
      <c r="O59" s="39"/>
      <c r="P59" s="40"/>
      <c r="Q59"/>
      <c r="R59"/>
    </row>
    <row r="60" spans="1:20">
      <c r="A60" s="2" t="s">
        <v>14</v>
      </c>
      <c r="B60" s="3">
        <v>3.2528774880000002</v>
      </c>
      <c r="C60" s="3">
        <v>5.2933490819999998</v>
      </c>
      <c r="D60" s="3">
        <v>6.396773531</v>
      </c>
      <c r="E60" s="3"/>
      <c r="F60" s="3"/>
      <c r="G60" s="3"/>
      <c r="H60" s="3"/>
      <c r="I60" s="3"/>
      <c r="J60" s="3"/>
      <c r="K60" s="3"/>
      <c r="L60" s="3"/>
      <c r="M60" s="3"/>
      <c r="N60" s="25">
        <f t="shared" si="14"/>
        <v>14.943000100999999</v>
      </c>
      <c r="O60" s="39"/>
      <c r="P60" s="40"/>
      <c r="Q60"/>
      <c r="R60"/>
    </row>
    <row r="61" spans="1:20">
      <c r="A61" s="2" t="s">
        <v>15</v>
      </c>
      <c r="B61" s="3">
        <v>34.488090296000003</v>
      </c>
      <c r="C61" s="3">
        <v>29.521815251</v>
      </c>
      <c r="D61" s="3">
        <v>31.904392530999999</v>
      </c>
      <c r="E61" s="3"/>
      <c r="F61" s="3"/>
      <c r="G61" s="3"/>
      <c r="H61" s="3"/>
      <c r="I61" s="3"/>
      <c r="J61" s="3"/>
      <c r="K61" s="3"/>
      <c r="L61" s="3"/>
      <c r="M61" s="3"/>
      <c r="N61" s="25">
        <f t="shared" si="14"/>
        <v>95.914298078000002</v>
      </c>
      <c r="O61" s="39"/>
      <c r="P61" s="40"/>
      <c r="Q61"/>
      <c r="R61"/>
    </row>
    <row r="62" spans="1:20">
      <c r="A62" s="2" t="s">
        <v>16</v>
      </c>
      <c r="B62" s="3">
        <v>251.650396564</v>
      </c>
      <c r="C62" s="3">
        <v>256.46083068600001</v>
      </c>
      <c r="D62" s="3">
        <v>253.23435171200001</v>
      </c>
      <c r="E62" s="3"/>
      <c r="F62" s="3"/>
      <c r="G62" s="3"/>
      <c r="H62" s="3"/>
      <c r="I62" s="3"/>
      <c r="J62" s="3"/>
      <c r="K62" s="3"/>
      <c r="L62" s="3"/>
      <c r="M62" s="3"/>
      <c r="N62" s="25">
        <f t="shared" si="14"/>
        <v>761.34557896199999</v>
      </c>
      <c r="O62" s="39"/>
      <c r="P62" s="40"/>
      <c r="Q62"/>
      <c r="R62"/>
    </row>
    <row r="63" spans="1:20">
      <c r="A63" s="2" t="s">
        <v>6</v>
      </c>
      <c r="B63" s="3">
        <v>28.779516079</v>
      </c>
      <c r="C63" s="3">
        <v>36.096663708999998</v>
      </c>
      <c r="D63" s="3">
        <v>26.445789559000001</v>
      </c>
      <c r="E63" s="3"/>
      <c r="F63" s="3"/>
      <c r="G63" s="3"/>
      <c r="H63" s="3"/>
      <c r="I63" s="3"/>
      <c r="J63" s="3"/>
      <c r="K63" s="3"/>
      <c r="L63" s="3"/>
      <c r="M63" s="3"/>
      <c r="N63" s="25">
        <f t="shared" si="14"/>
        <v>91.321969347000007</v>
      </c>
      <c r="O63" s="39"/>
      <c r="P63" s="40"/>
      <c r="Q63"/>
      <c r="R63"/>
    </row>
    <row r="64" spans="1:20">
      <c r="A64" s="44" t="s">
        <v>23</v>
      </c>
      <c r="B64" s="47">
        <f t="shared" ref="B64:C64" si="15">SUM(B55:B63)</f>
        <v>607.87753818800002</v>
      </c>
      <c r="C64" s="47">
        <f t="shared" si="15"/>
        <v>607.953280038</v>
      </c>
      <c r="D64" s="47">
        <f t="shared" ref="D64:E64" si="16">SUM(D55:D63)</f>
        <v>644.44333474899997</v>
      </c>
      <c r="E64" s="47">
        <f t="shared" si="16"/>
        <v>0</v>
      </c>
      <c r="F64" s="47">
        <f t="shared" ref="F64:G64" si="17">SUM(F55:F63)</f>
        <v>0</v>
      </c>
      <c r="G64" s="47">
        <f t="shared" si="17"/>
        <v>0</v>
      </c>
      <c r="H64" s="47">
        <f t="shared" ref="H64:I64" si="18">SUM(H55:H63)</f>
        <v>0</v>
      </c>
      <c r="I64" s="47">
        <f t="shared" si="18"/>
        <v>0</v>
      </c>
      <c r="J64" s="47">
        <f t="shared" ref="J64:K64" si="19">SUM(J55:J63)</f>
        <v>0</v>
      </c>
      <c r="K64" s="47">
        <f t="shared" si="19"/>
        <v>0</v>
      </c>
      <c r="L64" s="47">
        <f t="shared" ref="L64:M64" si="20">SUM(L55:L63)</f>
        <v>0</v>
      </c>
      <c r="M64" s="47">
        <f t="shared" si="20"/>
        <v>0</v>
      </c>
      <c r="N64" s="47">
        <f t="shared" si="14"/>
        <v>1860.2741529750001</v>
      </c>
      <c r="O64" s="39"/>
      <c r="P64" s="40"/>
      <c r="Q64"/>
      <c r="R64"/>
    </row>
    <row r="65" spans="1:20">
      <c r="S65" s="1"/>
      <c r="T65" s="1"/>
    </row>
    <row r="66" spans="1:20">
      <c r="S66" s="1"/>
      <c r="T66" s="1"/>
    </row>
    <row r="67" spans="1:20" s="7" customFormat="1" ht="14.4" customHeight="1">
      <c r="A67" s="27" t="s">
        <v>87</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66.569292570000002</v>
      </c>
      <c r="C70" s="3">
        <v>35.493447969999998</v>
      </c>
      <c r="D70" s="3">
        <v>74.088731949999996</v>
      </c>
      <c r="E70" s="3"/>
      <c r="F70" s="3"/>
      <c r="G70" s="3"/>
      <c r="H70" s="3"/>
      <c r="I70" s="3"/>
      <c r="J70" s="3"/>
      <c r="K70" s="3"/>
      <c r="L70" s="3"/>
      <c r="M70" s="3"/>
      <c r="N70" s="25">
        <f t="shared" ref="N70:N79" si="21">SUM(B70:M70)</f>
        <v>176.15147249</v>
      </c>
      <c r="O70" s="39"/>
      <c r="P70" s="40"/>
      <c r="Q70"/>
      <c r="R70"/>
    </row>
    <row r="71" spans="1:20">
      <c r="A71" s="2" t="s">
        <v>10</v>
      </c>
      <c r="B71" s="3">
        <v>3.1796352200000002</v>
      </c>
      <c r="C71" s="3">
        <v>2.48043155</v>
      </c>
      <c r="D71" s="3">
        <v>2.2655635099999998</v>
      </c>
      <c r="E71" s="3"/>
      <c r="F71" s="3"/>
      <c r="G71" s="3"/>
      <c r="H71" s="3"/>
      <c r="I71" s="3"/>
      <c r="J71" s="3"/>
      <c r="K71" s="3"/>
      <c r="L71" s="3"/>
      <c r="M71" s="3"/>
      <c r="N71" s="25">
        <f t="shared" si="21"/>
        <v>7.92563028</v>
      </c>
      <c r="O71" s="39"/>
      <c r="P71" s="40"/>
      <c r="Q71"/>
      <c r="R71"/>
    </row>
    <row r="72" spans="1:20">
      <c r="A72" s="2" t="s">
        <v>11</v>
      </c>
      <c r="B72" s="3">
        <v>13.97566247</v>
      </c>
      <c r="C72" s="3">
        <v>12.218276680000001</v>
      </c>
      <c r="D72" s="3">
        <v>19.372925710000001</v>
      </c>
      <c r="E72" s="3"/>
      <c r="F72" s="3"/>
      <c r="G72" s="3"/>
      <c r="H72" s="3"/>
      <c r="I72" s="3"/>
      <c r="J72" s="3"/>
      <c r="K72" s="3"/>
      <c r="L72" s="3"/>
      <c r="M72" s="3"/>
      <c r="N72" s="25">
        <f t="shared" si="21"/>
        <v>45.566864859999995</v>
      </c>
      <c r="O72" s="39"/>
      <c r="P72" s="40"/>
      <c r="Q72"/>
      <c r="R72"/>
    </row>
    <row r="73" spans="1:20">
      <c r="A73" s="2" t="s">
        <v>12</v>
      </c>
      <c r="B73" s="3">
        <v>4.7109403900000002</v>
      </c>
      <c r="C73" s="3">
        <v>2.6188579500000002</v>
      </c>
      <c r="D73" s="3">
        <v>7.2384277299999997</v>
      </c>
      <c r="E73" s="3"/>
      <c r="F73" s="3"/>
      <c r="G73" s="3"/>
      <c r="H73" s="3"/>
      <c r="I73" s="3"/>
      <c r="J73" s="3"/>
      <c r="K73" s="3"/>
      <c r="L73" s="3"/>
      <c r="M73" s="3"/>
      <c r="N73" s="25">
        <f t="shared" si="21"/>
        <v>14.56822607</v>
      </c>
      <c r="O73" s="39"/>
      <c r="P73" s="40"/>
      <c r="Q73"/>
      <c r="R73"/>
    </row>
    <row r="74" spans="1:20">
      <c r="A74" s="2" t="s">
        <v>13</v>
      </c>
      <c r="B74" s="3">
        <v>9.9275830000000106E-2</v>
      </c>
      <c r="C74" s="3">
        <v>9.3315529999999994E-2</v>
      </c>
      <c r="D74" s="3">
        <v>0.14701243999999999</v>
      </c>
      <c r="E74" s="3"/>
      <c r="F74" s="3"/>
      <c r="G74" s="3"/>
      <c r="H74" s="3"/>
      <c r="I74" s="3"/>
      <c r="J74" s="3"/>
      <c r="K74" s="3"/>
      <c r="L74" s="3"/>
      <c r="M74" s="3"/>
      <c r="N74" s="25">
        <f t="shared" si="21"/>
        <v>0.33960380000000012</v>
      </c>
      <c r="O74" s="39"/>
      <c r="P74" s="40"/>
      <c r="Q74"/>
      <c r="R74"/>
    </row>
    <row r="75" spans="1:20">
      <c r="A75" s="2" t="s">
        <v>14</v>
      </c>
      <c r="B75" s="3">
        <v>1.05546685</v>
      </c>
      <c r="C75" s="3">
        <v>1.55950364</v>
      </c>
      <c r="D75" s="3">
        <v>1.7888595899999999</v>
      </c>
      <c r="E75" s="3"/>
      <c r="F75" s="3"/>
      <c r="G75" s="3"/>
      <c r="H75" s="3"/>
      <c r="I75" s="3"/>
      <c r="J75" s="3"/>
      <c r="K75" s="3"/>
      <c r="L75" s="3"/>
      <c r="M75" s="3"/>
      <c r="N75" s="25">
        <f t="shared" si="21"/>
        <v>4.4038300800000005</v>
      </c>
      <c r="O75" s="39"/>
      <c r="P75" s="40"/>
      <c r="Q75"/>
      <c r="R75"/>
    </row>
    <row r="76" spans="1:20">
      <c r="A76" s="2" t="s">
        <v>15</v>
      </c>
      <c r="B76" s="3">
        <v>2.3906497400000002</v>
      </c>
      <c r="C76" s="3">
        <v>4.8183009800000001</v>
      </c>
      <c r="D76" s="3">
        <v>5.66605737999999</v>
      </c>
      <c r="E76" s="3"/>
      <c r="F76" s="3"/>
      <c r="G76" s="3"/>
      <c r="H76" s="3"/>
      <c r="I76" s="3"/>
      <c r="J76" s="3"/>
      <c r="K76" s="3"/>
      <c r="L76" s="3"/>
      <c r="M76" s="3"/>
      <c r="N76" s="25">
        <f t="shared" si="21"/>
        <v>12.875008099999992</v>
      </c>
      <c r="O76" s="39"/>
      <c r="P76" s="40"/>
      <c r="Q76"/>
      <c r="R76"/>
    </row>
    <row r="77" spans="1:20">
      <c r="A77" s="2" t="s">
        <v>16</v>
      </c>
      <c r="B77" s="3">
        <v>6.6216906399999997</v>
      </c>
      <c r="C77" s="3">
        <v>6.5557368099999902</v>
      </c>
      <c r="D77" s="3">
        <v>7.6437109499999902</v>
      </c>
      <c r="E77" s="3"/>
      <c r="F77" s="3"/>
      <c r="G77" s="3"/>
      <c r="H77" s="3"/>
      <c r="I77" s="3"/>
      <c r="J77" s="3"/>
      <c r="K77" s="3"/>
      <c r="L77" s="3"/>
      <c r="M77" s="3"/>
      <c r="N77" s="25">
        <f t="shared" si="21"/>
        <v>20.821138399999981</v>
      </c>
      <c r="O77" s="39"/>
      <c r="P77" s="40"/>
      <c r="Q77"/>
      <c r="R77"/>
    </row>
    <row r="78" spans="1:20">
      <c r="A78" s="2" t="s">
        <v>6</v>
      </c>
      <c r="B78" s="3">
        <v>5.3161779600000001</v>
      </c>
      <c r="C78" s="3">
        <v>3.4276256100000002</v>
      </c>
      <c r="D78" s="3">
        <v>4.5510621899999899</v>
      </c>
      <c r="E78" s="3"/>
      <c r="F78" s="3"/>
      <c r="G78" s="3"/>
      <c r="H78" s="3"/>
      <c r="I78" s="3"/>
      <c r="J78" s="3"/>
      <c r="K78" s="3"/>
      <c r="L78" s="3"/>
      <c r="M78" s="3"/>
      <c r="N78" s="25">
        <f t="shared" si="21"/>
        <v>13.29486575999999</v>
      </c>
      <c r="O78" s="39"/>
      <c r="P78" s="40"/>
      <c r="Q78"/>
      <c r="R78"/>
    </row>
    <row r="79" spans="1:20">
      <c r="A79" s="44" t="s">
        <v>23</v>
      </c>
      <c r="B79" s="47">
        <f t="shared" ref="B79:C79" si="22">SUM(B70:B78)</f>
        <v>103.91879167</v>
      </c>
      <c r="C79" s="47">
        <f t="shared" si="22"/>
        <v>69.265496719999987</v>
      </c>
      <c r="D79" s="47">
        <f t="shared" ref="D79:E79" si="23">SUM(D70:D78)</f>
        <v>122.76235144999997</v>
      </c>
      <c r="E79" s="47">
        <f t="shared" si="23"/>
        <v>0</v>
      </c>
      <c r="F79" s="47">
        <f t="shared" ref="F79:G79" si="24">SUM(F70:F78)</f>
        <v>0</v>
      </c>
      <c r="G79" s="47">
        <f t="shared" si="24"/>
        <v>0</v>
      </c>
      <c r="H79" s="47">
        <f t="shared" ref="H79:I79" si="25">SUM(H70:H78)</f>
        <v>0</v>
      </c>
      <c r="I79" s="47">
        <f t="shared" si="25"/>
        <v>0</v>
      </c>
      <c r="J79" s="47">
        <f t="shared" ref="J79:K79" si="26">SUM(J70:J78)</f>
        <v>0</v>
      </c>
      <c r="K79" s="47">
        <f t="shared" si="26"/>
        <v>0</v>
      </c>
      <c r="L79" s="47">
        <f t="shared" ref="L79:M79" si="27">SUM(L70:L78)</f>
        <v>0</v>
      </c>
      <c r="M79" s="47">
        <f t="shared" si="27"/>
        <v>0</v>
      </c>
      <c r="N79" s="47">
        <f t="shared" si="21"/>
        <v>295.94663983999999</v>
      </c>
      <c r="O79" s="39"/>
      <c r="P79" s="40"/>
      <c r="Q79"/>
      <c r="R79"/>
    </row>
    <row r="80" spans="1:20">
      <c r="S80" s="1"/>
      <c r="T80" s="1"/>
    </row>
    <row r="81" spans="1:20">
      <c r="S81" s="1"/>
      <c r="T81" s="1"/>
    </row>
    <row r="82" spans="1:20" s="7" customFormat="1" ht="14.4" customHeight="1">
      <c r="A82" s="27" t="s">
        <v>88</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206.41394339799999</v>
      </c>
      <c r="C85" s="3">
        <v>209.15144867000001</v>
      </c>
      <c r="D85" s="3">
        <v>215.109611048</v>
      </c>
      <c r="E85" s="3"/>
      <c r="F85" s="3"/>
      <c r="G85" s="3"/>
      <c r="H85" s="3"/>
      <c r="I85" s="3"/>
      <c r="J85" s="3"/>
      <c r="K85" s="3"/>
      <c r="L85" s="3"/>
      <c r="M85" s="3"/>
      <c r="N85" s="25">
        <f t="shared" ref="N85:N90" si="28">SUM(B85:M85)</f>
        <v>630.67500311599997</v>
      </c>
      <c r="O85" s="39"/>
      <c r="P85" s="40"/>
      <c r="Q85"/>
      <c r="R85"/>
    </row>
    <row r="86" spans="1:20">
      <c r="A86" s="5" t="s">
        <v>19</v>
      </c>
      <c r="B86" s="3">
        <v>94.307659362999999</v>
      </c>
      <c r="C86" s="3">
        <v>149.28319240900001</v>
      </c>
      <c r="D86" s="3">
        <v>208.495430836</v>
      </c>
      <c r="E86" s="3"/>
      <c r="F86" s="3"/>
      <c r="G86" s="3"/>
      <c r="H86" s="3"/>
      <c r="I86" s="3"/>
      <c r="J86" s="3"/>
      <c r="K86" s="3"/>
      <c r="L86" s="3"/>
      <c r="M86" s="3"/>
      <c r="N86" s="25">
        <f t="shared" si="28"/>
        <v>452.08628260800003</v>
      </c>
      <c r="O86" s="39"/>
      <c r="P86" s="40"/>
      <c r="Q86"/>
      <c r="R86"/>
    </row>
    <row r="87" spans="1:20">
      <c r="A87" s="5" t="s">
        <v>20</v>
      </c>
      <c r="B87" s="3">
        <v>479.658427674</v>
      </c>
      <c r="C87" s="3">
        <v>216.17998624399999</v>
      </c>
      <c r="D87" s="3">
        <v>199.59171266600001</v>
      </c>
      <c r="E87" s="3"/>
      <c r="F87" s="3"/>
      <c r="G87" s="3"/>
      <c r="H87" s="3"/>
      <c r="I87" s="3"/>
      <c r="J87" s="3"/>
      <c r="K87" s="3"/>
      <c r="L87" s="3"/>
      <c r="M87" s="3"/>
      <c r="N87" s="25">
        <f t="shared" si="28"/>
        <v>895.43012658400005</v>
      </c>
      <c r="O87" s="39"/>
      <c r="P87" s="40"/>
      <c r="Q87"/>
      <c r="R87"/>
    </row>
    <row r="88" spans="1:20">
      <c r="A88" s="5" t="s">
        <v>21</v>
      </c>
      <c r="B88" s="3">
        <v>256.92366593999998</v>
      </c>
      <c r="C88" s="3">
        <v>285.43620544799899</v>
      </c>
      <c r="D88" s="3">
        <v>344.85365938899901</v>
      </c>
      <c r="E88" s="3"/>
      <c r="F88" s="3"/>
      <c r="G88" s="3"/>
      <c r="H88" s="3"/>
      <c r="I88" s="3"/>
      <c r="J88" s="3"/>
      <c r="K88" s="3"/>
      <c r="L88" s="3"/>
      <c r="M88" s="3"/>
      <c r="N88" s="25">
        <f t="shared" si="28"/>
        <v>887.21353077699791</v>
      </c>
      <c r="O88" s="39"/>
      <c r="P88" s="40"/>
      <c r="Q88"/>
      <c r="R88"/>
    </row>
    <row r="89" spans="1:20">
      <c r="A89" s="5" t="s">
        <v>22</v>
      </c>
      <c r="B89" s="3">
        <v>279.74469691500099</v>
      </c>
      <c r="C89" s="3">
        <v>286.12644820200001</v>
      </c>
      <c r="D89" s="3">
        <v>289.99094386000002</v>
      </c>
      <c r="E89" s="3"/>
      <c r="F89" s="3"/>
      <c r="G89" s="3"/>
      <c r="H89" s="3"/>
      <c r="I89" s="3"/>
      <c r="J89" s="3"/>
      <c r="K89" s="3"/>
      <c r="L89" s="3"/>
      <c r="M89" s="3"/>
      <c r="N89" s="25">
        <f t="shared" si="28"/>
        <v>855.86208897700101</v>
      </c>
      <c r="O89" s="39"/>
      <c r="P89" s="40"/>
      <c r="Q89"/>
      <c r="R89"/>
    </row>
    <row r="90" spans="1:20">
      <c r="A90" s="44" t="s">
        <v>24</v>
      </c>
      <c r="B90" s="47">
        <f t="shared" ref="B90:C90" si="29">SUM(B85:B89)</f>
        <v>1317.0483932900011</v>
      </c>
      <c r="C90" s="47">
        <f t="shared" si="29"/>
        <v>1146.1772809729991</v>
      </c>
      <c r="D90" s="47">
        <f t="shared" ref="D90:E90" si="30">SUM(D85:D89)</f>
        <v>1258.0413577989991</v>
      </c>
      <c r="E90" s="47">
        <f t="shared" si="30"/>
        <v>0</v>
      </c>
      <c r="F90" s="47">
        <f t="shared" ref="F90:G90" si="31">SUM(F85:F89)</f>
        <v>0</v>
      </c>
      <c r="G90" s="47">
        <f t="shared" si="31"/>
        <v>0</v>
      </c>
      <c r="H90" s="47">
        <f t="shared" ref="H90:I90" si="32">SUM(H85:H89)</f>
        <v>0</v>
      </c>
      <c r="I90" s="47">
        <f t="shared" si="32"/>
        <v>0</v>
      </c>
      <c r="J90" s="47">
        <f t="shared" ref="J90:K90" si="33">SUM(J85:J89)</f>
        <v>0</v>
      </c>
      <c r="K90" s="47">
        <f t="shared" si="33"/>
        <v>0</v>
      </c>
      <c r="L90" s="47">
        <f t="shared" ref="L90:M90" si="34">SUM(L85:L89)</f>
        <v>0</v>
      </c>
      <c r="M90" s="47">
        <f t="shared" si="34"/>
        <v>0</v>
      </c>
      <c r="N90" s="47">
        <f t="shared" si="28"/>
        <v>3721.2670320619991</v>
      </c>
      <c r="O90" s="39"/>
      <c r="P90" s="40"/>
      <c r="Q90"/>
      <c r="R90"/>
    </row>
    <row r="91" spans="1:20">
      <c r="B91" s="19"/>
      <c r="C91" s="19"/>
      <c r="D91" s="19"/>
      <c r="E91" s="19"/>
      <c r="F91" s="19"/>
      <c r="P91" s="34"/>
      <c r="Q91"/>
      <c r="R91"/>
    </row>
    <row r="92" spans="1:20">
      <c r="A92" s="48" t="s">
        <v>42</v>
      </c>
      <c r="B92" s="49">
        <v>347.04280175717003</v>
      </c>
      <c r="C92" s="49">
        <v>304.87100940398199</v>
      </c>
      <c r="D92" s="49">
        <v>335.05755069290399</v>
      </c>
      <c r="E92" s="49"/>
      <c r="F92" s="49"/>
      <c r="G92" s="49"/>
      <c r="H92" s="49"/>
      <c r="I92" s="49"/>
      <c r="J92" s="49"/>
      <c r="K92" s="49"/>
      <c r="L92" s="49"/>
      <c r="M92" s="49"/>
      <c r="N92" s="50">
        <f>SUM(B92:M92)</f>
        <v>986.971361854056</v>
      </c>
      <c r="O92" s="39"/>
      <c r="P92" s="40"/>
      <c r="Q92"/>
      <c r="R92"/>
    </row>
    <row r="93" spans="1:20">
      <c r="S93" s="1"/>
      <c r="T93" s="1"/>
    </row>
    <row r="94" spans="1:20" s="7" customFormat="1" ht="14.4" customHeight="1">
      <c r="A94" s="27" t="s">
        <v>89</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125.32291245</v>
      </c>
      <c r="C97" s="3">
        <v>117.00407831</v>
      </c>
      <c r="D97" s="3">
        <v>123.76385111</v>
      </c>
      <c r="E97" s="3"/>
      <c r="F97" s="3"/>
      <c r="G97" s="3"/>
      <c r="H97" s="3"/>
      <c r="I97" s="3"/>
      <c r="J97" s="3"/>
      <c r="K97" s="3"/>
      <c r="L97" s="3"/>
      <c r="M97" s="3"/>
      <c r="N97" s="25">
        <f t="shared" ref="N97:N102" si="35">SUM(B97:M97)</f>
        <v>366.09084187000002</v>
      </c>
      <c r="O97" s="39"/>
      <c r="P97" s="40"/>
      <c r="Q97"/>
      <c r="R97"/>
    </row>
    <row r="98" spans="1:20">
      <c r="A98" s="5" t="s">
        <v>19</v>
      </c>
      <c r="B98" s="3">
        <v>55.848851760000002</v>
      </c>
      <c r="C98" s="3">
        <v>76.140673269999994</v>
      </c>
      <c r="D98" s="3">
        <v>143.91086902000001</v>
      </c>
      <c r="E98" s="3"/>
      <c r="F98" s="3"/>
      <c r="G98" s="3"/>
      <c r="H98" s="3"/>
      <c r="I98" s="3"/>
      <c r="J98" s="3"/>
      <c r="K98" s="3"/>
      <c r="L98" s="3"/>
      <c r="M98" s="3"/>
      <c r="N98" s="25">
        <f t="shared" si="35"/>
        <v>275.90039404999999</v>
      </c>
      <c r="O98" s="39"/>
      <c r="P98" s="40"/>
      <c r="Q98"/>
      <c r="R98"/>
    </row>
    <row r="99" spans="1:20">
      <c r="A99" s="5" t="s">
        <v>20</v>
      </c>
      <c r="B99" s="3">
        <v>12.001819831999899</v>
      </c>
      <c r="C99" s="3">
        <v>10.789136290999901</v>
      </c>
      <c r="D99" s="3">
        <v>11.692054553999901</v>
      </c>
      <c r="E99" s="3"/>
      <c r="F99" s="3"/>
      <c r="G99" s="3"/>
      <c r="H99" s="3"/>
      <c r="I99" s="3"/>
      <c r="J99" s="3"/>
      <c r="K99" s="3"/>
      <c r="L99" s="3"/>
      <c r="M99" s="3"/>
      <c r="N99" s="25">
        <f t="shared" si="35"/>
        <v>34.483010676999704</v>
      </c>
      <c r="O99" s="39"/>
      <c r="P99" s="40"/>
      <c r="Q99"/>
      <c r="R99"/>
    </row>
    <row r="100" spans="1:20">
      <c r="A100" s="5" t="s">
        <v>21</v>
      </c>
      <c r="B100" s="3">
        <v>105.96781387199999</v>
      </c>
      <c r="C100" s="3">
        <v>122.08635849700001</v>
      </c>
      <c r="D100" s="3">
        <v>166.66606860300001</v>
      </c>
      <c r="E100" s="3"/>
      <c r="F100" s="3"/>
      <c r="G100" s="3"/>
      <c r="H100" s="3"/>
      <c r="I100" s="3"/>
      <c r="J100" s="3"/>
      <c r="K100" s="3"/>
      <c r="L100" s="3"/>
      <c r="M100" s="3"/>
      <c r="N100" s="25">
        <f t="shared" si="35"/>
        <v>394.72024097200006</v>
      </c>
      <c r="O100" s="39"/>
      <c r="P100" s="40"/>
      <c r="Q100"/>
      <c r="R100"/>
    </row>
    <row r="101" spans="1:20">
      <c r="A101" s="5" t="s">
        <v>22</v>
      </c>
      <c r="B101" s="3">
        <v>21.995329397999999</v>
      </c>
      <c r="C101" s="3">
        <v>22.587508762999899</v>
      </c>
      <c r="D101" s="3">
        <v>20.669567734000001</v>
      </c>
      <c r="E101" s="3"/>
      <c r="F101" s="3"/>
      <c r="G101" s="3"/>
      <c r="H101" s="3"/>
      <c r="I101" s="3"/>
      <c r="J101" s="3"/>
      <c r="K101" s="3"/>
      <c r="L101" s="3"/>
      <c r="M101" s="3"/>
      <c r="N101" s="25">
        <f t="shared" si="35"/>
        <v>65.252405894999896</v>
      </c>
      <c r="O101" s="39"/>
      <c r="P101" s="40"/>
      <c r="Q101"/>
      <c r="R101"/>
    </row>
    <row r="102" spans="1:20">
      <c r="A102" s="44" t="s">
        <v>24</v>
      </c>
      <c r="B102" s="47">
        <f t="shared" ref="B102:C102" si="36">SUM(B97:B101)</f>
        <v>321.13672731199989</v>
      </c>
      <c r="C102" s="47">
        <f t="shared" si="36"/>
        <v>348.60775513099981</v>
      </c>
      <c r="D102" s="47">
        <f t="shared" ref="D102:E102" si="37">SUM(D97:D101)</f>
        <v>466.70241102099999</v>
      </c>
      <c r="E102" s="47">
        <f t="shared" si="37"/>
        <v>0</v>
      </c>
      <c r="F102" s="47">
        <f t="shared" ref="F102:G102" si="38">SUM(F97:F101)</f>
        <v>0</v>
      </c>
      <c r="G102" s="47">
        <f t="shared" si="38"/>
        <v>0</v>
      </c>
      <c r="H102" s="47">
        <f t="shared" ref="H102:I102" si="39">SUM(H97:H101)</f>
        <v>0</v>
      </c>
      <c r="I102" s="47">
        <f t="shared" si="39"/>
        <v>0</v>
      </c>
      <c r="J102" s="47">
        <f t="shared" ref="J102:K102" si="40">SUM(J97:J101)</f>
        <v>0</v>
      </c>
      <c r="K102" s="47">
        <f t="shared" si="40"/>
        <v>0</v>
      </c>
      <c r="L102" s="47">
        <f t="shared" ref="L102:M102" si="41">SUM(L97:L101)</f>
        <v>0</v>
      </c>
      <c r="M102" s="47">
        <f t="shared" si="41"/>
        <v>0</v>
      </c>
      <c r="N102" s="47">
        <f t="shared" si="35"/>
        <v>1136.4468934639997</v>
      </c>
      <c r="O102" s="39"/>
      <c r="P102" s="40"/>
      <c r="Q102"/>
      <c r="R102"/>
    </row>
    <row r="103" spans="1:20">
      <c r="B103" s="12"/>
      <c r="C103" s="12"/>
      <c r="D103" s="12"/>
      <c r="E103" s="12"/>
      <c r="F103" s="12"/>
      <c r="S103" s="1"/>
      <c r="T103" s="1"/>
    </row>
    <row r="104" spans="1:20">
      <c r="S104" s="1"/>
      <c r="T104" s="1"/>
    </row>
    <row r="105" spans="1:20" s="7" customFormat="1" ht="14.4" customHeight="1">
      <c r="A105" s="27" t="s">
        <v>90</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28.770705698</v>
      </c>
      <c r="C108" s="3">
        <v>29.936201441000001</v>
      </c>
      <c r="D108" s="3">
        <v>42.740870045999998</v>
      </c>
      <c r="E108" s="3"/>
      <c r="F108" s="3"/>
      <c r="G108" s="3"/>
      <c r="H108" s="3"/>
      <c r="I108" s="3"/>
      <c r="J108" s="3"/>
      <c r="K108" s="3"/>
      <c r="L108" s="3"/>
      <c r="M108" s="3"/>
      <c r="N108" s="25">
        <f t="shared" ref="N108:N117" si="42">SUM(B108:M108)</f>
        <v>101.44777718500001</v>
      </c>
      <c r="O108" s="39"/>
      <c r="P108" s="40"/>
      <c r="Q108"/>
      <c r="R108"/>
    </row>
    <row r="109" spans="1:20">
      <c r="A109" s="2" t="s">
        <v>10</v>
      </c>
      <c r="B109" s="3">
        <v>60.171925236000099</v>
      </c>
      <c r="C109" s="3">
        <v>69.057429233999997</v>
      </c>
      <c r="D109" s="3">
        <v>58.838439751000102</v>
      </c>
      <c r="E109" s="3"/>
      <c r="F109" s="3"/>
      <c r="G109" s="3"/>
      <c r="H109" s="3"/>
      <c r="I109" s="3"/>
      <c r="J109" s="3"/>
      <c r="K109" s="3"/>
      <c r="L109" s="3"/>
      <c r="M109" s="3"/>
      <c r="N109" s="25">
        <f t="shared" si="42"/>
        <v>188.06779422100018</v>
      </c>
      <c r="O109" s="39"/>
      <c r="P109" s="40"/>
      <c r="Q109"/>
      <c r="R109"/>
    </row>
    <row r="110" spans="1:20">
      <c r="A110" s="2" t="s">
        <v>11</v>
      </c>
      <c r="B110" s="3">
        <v>327.83835766999999</v>
      </c>
      <c r="C110" s="3">
        <v>290.56328748299899</v>
      </c>
      <c r="D110" s="3">
        <v>327.18329931800099</v>
      </c>
      <c r="E110" s="3"/>
      <c r="F110" s="3"/>
      <c r="G110" s="3"/>
      <c r="H110" s="3"/>
      <c r="I110" s="3"/>
      <c r="J110" s="3"/>
      <c r="K110" s="3"/>
      <c r="L110" s="3"/>
      <c r="M110" s="3"/>
      <c r="N110" s="25">
        <f t="shared" si="42"/>
        <v>945.58494447099997</v>
      </c>
      <c r="O110" s="39"/>
      <c r="P110" s="40"/>
      <c r="Q110"/>
      <c r="R110"/>
    </row>
    <row r="111" spans="1:20">
      <c r="A111" s="2" t="s">
        <v>12</v>
      </c>
      <c r="B111" s="3">
        <v>163.422569909</v>
      </c>
      <c r="C111" s="3">
        <v>130.027434231</v>
      </c>
      <c r="D111" s="3">
        <v>138.66614033799999</v>
      </c>
      <c r="E111" s="3"/>
      <c r="F111" s="3"/>
      <c r="G111" s="3"/>
      <c r="H111" s="3"/>
      <c r="I111" s="3"/>
      <c r="J111" s="3"/>
      <c r="K111" s="3"/>
      <c r="L111" s="3"/>
      <c r="M111" s="3"/>
      <c r="N111" s="25">
        <f t="shared" si="42"/>
        <v>432.11614447800002</v>
      </c>
      <c r="O111" s="39"/>
      <c r="P111" s="40"/>
      <c r="Q111"/>
      <c r="R111"/>
    </row>
    <row r="112" spans="1:20">
      <c r="A112" s="2" t="s">
        <v>13</v>
      </c>
      <c r="B112" s="3">
        <v>264.450319084</v>
      </c>
      <c r="C112" s="3">
        <v>24.687083210000001</v>
      </c>
      <c r="D112" s="3">
        <v>24.722887664000002</v>
      </c>
      <c r="E112" s="3"/>
      <c r="F112" s="3"/>
      <c r="G112" s="3"/>
      <c r="H112" s="3"/>
      <c r="I112" s="3"/>
      <c r="J112" s="3"/>
      <c r="K112" s="3"/>
      <c r="L112" s="3"/>
      <c r="M112" s="3"/>
      <c r="N112" s="25">
        <f t="shared" si="42"/>
        <v>313.86028995800001</v>
      </c>
      <c r="O112" s="39"/>
      <c r="P112" s="40"/>
      <c r="Q112"/>
      <c r="R112"/>
    </row>
    <row r="113" spans="1:20">
      <c r="A113" s="2" t="s">
        <v>14</v>
      </c>
      <c r="B113" s="3">
        <v>136.04760023700001</v>
      </c>
      <c r="C113" s="3">
        <v>208.758957248</v>
      </c>
      <c r="D113" s="3">
        <v>269.11951765399999</v>
      </c>
      <c r="E113" s="3"/>
      <c r="F113" s="3"/>
      <c r="G113" s="3"/>
      <c r="H113" s="3"/>
      <c r="I113" s="3"/>
      <c r="J113" s="3"/>
      <c r="K113" s="3"/>
      <c r="L113" s="3"/>
      <c r="M113" s="3"/>
      <c r="N113" s="25">
        <f t="shared" si="42"/>
        <v>613.92607513899998</v>
      </c>
      <c r="O113" s="39"/>
      <c r="P113" s="40"/>
      <c r="Q113"/>
      <c r="R113"/>
    </row>
    <row r="114" spans="1:20">
      <c r="A114" s="2" t="s">
        <v>15</v>
      </c>
      <c r="B114" s="3">
        <v>102.01312897699999</v>
      </c>
      <c r="C114" s="3">
        <v>78.656399237000002</v>
      </c>
      <c r="D114" s="3">
        <v>88.148344535999797</v>
      </c>
      <c r="E114" s="3"/>
      <c r="F114" s="3"/>
      <c r="G114" s="3"/>
      <c r="H114" s="3"/>
      <c r="I114" s="3"/>
      <c r="J114" s="3"/>
      <c r="K114" s="3"/>
      <c r="L114" s="3"/>
      <c r="M114" s="3"/>
      <c r="N114" s="25">
        <f t="shared" si="42"/>
        <v>268.81787274999976</v>
      </c>
      <c r="O114" s="39"/>
      <c r="P114" s="40"/>
      <c r="Q114"/>
      <c r="R114"/>
    </row>
    <row r="115" spans="1:20">
      <c r="A115" s="2" t="s">
        <v>16</v>
      </c>
      <c r="B115" s="3">
        <v>189.15917113500001</v>
      </c>
      <c r="C115" s="3">
        <v>206.713994939999</v>
      </c>
      <c r="D115" s="3">
        <v>192.07684380699999</v>
      </c>
      <c r="E115" s="3"/>
      <c r="F115" s="3"/>
      <c r="G115" s="3"/>
      <c r="H115" s="3"/>
      <c r="I115" s="3"/>
      <c r="J115" s="3"/>
      <c r="K115" s="3"/>
      <c r="L115" s="3"/>
      <c r="M115" s="3"/>
      <c r="N115" s="25">
        <f t="shared" si="42"/>
        <v>587.95000988199899</v>
      </c>
      <c r="O115" s="39"/>
      <c r="P115" s="40"/>
      <c r="Q115"/>
      <c r="R115"/>
    </row>
    <row r="116" spans="1:20">
      <c r="A116" s="2" t="s">
        <v>6</v>
      </c>
      <c r="B116" s="3">
        <v>45.174615344000102</v>
      </c>
      <c r="C116" s="3">
        <v>107.776493949</v>
      </c>
      <c r="D116" s="3">
        <v>116.545014685</v>
      </c>
      <c r="E116" s="3"/>
      <c r="F116" s="3"/>
      <c r="G116" s="3"/>
      <c r="H116" s="3"/>
      <c r="I116" s="3"/>
      <c r="J116" s="3"/>
      <c r="K116" s="3"/>
      <c r="L116" s="3"/>
      <c r="M116" s="3"/>
      <c r="N116" s="25">
        <f t="shared" si="42"/>
        <v>269.49612397800013</v>
      </c>
      <c r="O116" s="39"/>
      <c r="P116" s="40"/>
      <c r="Q116"/>
      <c r="R116"/>
    </row>
    <row r="117" spans="1:20">
      <c r="A117" s="44" t="s">
        <v>24</v>
      </c>
      <c r="B117" s="47">
        <f t="shared" ref="B117:C117" si="43">SUM(B108:B116)</f>
        <v>1317.0483932900001</v>
      </c>
      <c r="C117" s="47">
        <f t="shared" si="43"/>
        <v>1146.177280972998</v>
      </c>
      <c r="D117" s="47">
        <f t="shared" ref="D117:E117" si="44">SUM(D108:D116)</f>
        <v>1258.0413577990009</v>
      </c>
      <c r="E117" s="47">
        <f t="shared" si="44"/>
        <v>0</v>
      </c>
      <c r="F117" s="47">
        <f t="shared" ref="F117:G117" si="45">SUM(F108:F116)</f>
        <v>0</v>
      </c>
      <c r="G117" s="47">
        <f t="shared" si="45"/>
        <v>0</v>
      </c>
      <c r="H117" s="47">
        <f t="shared" ref="H117:I117" si="46">SUM(H108:H116)</f>
        <v>0</v>
      </c>
      <c r="I117" s="47">
        <f t="shared" si="46"/>
        <v>0</v>
      </c>
      <c r="J117" s="47">
        <f t="shared" ref="J117:K117" si="47">SUM(J108:J116)</f>
        <v>0</v>
      </c>
      <c r="K117" s="47">
        <f t="shared" si="47"/>
        <v>0</v>
      </c>
      <c r="L117" s="47">
        <f t="shared" ref="L117:M117" si="48">SUM(L108:L116)</f>
        <v>0</v>
      </c>
      <c r="M117" s="47">
        <f t="shared" si="48"/>
        <v>0</v>
      </c>
      <c r="N117" s="47">
        <f t="shared" si="42"/>
        <v>3721.2670320619991</v>
      </c>
      <c r="O117" s="39"/>
      <c r="P117" s="40"/>
      <c r="Q117"/>
      <c r="R117"/>
    </row>
    <row r="118" spans="1:20">
      <c r="S118" s="1"/>
      <c r="T118" s="1"/>
    </row>
    <row r="119" spans="1:20">
      <c r="S119" s="1"/>
      <c r="T119" s="1"/>
    </row>
    <row r="120" spans="1:20" s="7" customFormat="1" ht="14.4" customHeight="1">
      <c r="A120" s="27" t="s">
        <v>91</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8.3436683550000108</v>
      </c>
      <c r="C123" s="3">
        <v>5.0646982239999998</v>
      </c>
      <c r="D123" s="3">
        <v>8.6662284930000109</v>
      </c>
      <c r="E123" s="3"/>
      <c r="F123" s="3"/>
      <c r="G123" s="3"/>
      <c r="H123" s="3"/>
      <c r="I123" s="3"/>
      <c r="J123" s="3"/>
      <c r="K123" s="3"/>
      <c r="L123" s="3"/>
      <c r="M123" s="3"/>
      <c r="N123" s="25">
        <f t="shared" ref="N123:N132" si="49">SUM(B123:M123)</f>
        <v>22.074595072000022</v>
      </c>
      <c r="O123" s="39"/>
      <c r="P123" s="40"/>
      <c r="Q123"/>
      <c r="R123"/>
    </row>
    <row r="124" spans="1:20">
      <c r="A124" s="2" t="s">
        <v>10</v>
      </c>
      <c r="B124" s="3">
        <v>56.008429907999997</v>
      </c>
      <c r="C124" s="3">
        <v>18.122796688000001</v>
      </c>
      <c r="D124" s="3">
        <v>23.282335111999998</v>
      </c>
      <c r="E124" s="3"/>
      <c r="F124" s="3"/>
      <c r="G124" s="3"/>
      <c r="H124" s="3"/>
      <c r="I124" s="3"/>
      <c r="J124" s="3"/>
      <c r="K124" s="3"/>
      <c r="L124" s="3"/>
      <c r="M124" s="3"/>
      <c r="N124" s="25">
        <f t="shared" si="49"/>
        <v>97.413561708000003</v>
      </c>
      <c r="O124" s="39"/>
      <c r="P124" s="40"/>
      <c r="Q124"/>
      <c r="R124"/>
    </row>
    <row r="125" spans="1:20">
      <c r="A125" s="2" t="s">
        <v>11</v>
      </c>
      <c r="B125" s="3">
        <v>39.120272911999997</v>
      </c>
      <c r="C125" s="3">
        <v>35.495776094</v>
      </c>
      <c r="D125" s="3">
        <v>40.451412140000201</v>
      </c>
      <c r="E125" s="3"/>
      <c r="F125" s="3"/>
      <c r="G125" s="3"/>
      <c r="H125" s="3"/>
      <c r="I125" s="3"/>
      <c r="J125" s="3"/>
      <c r="K125" s="3"/>
      <c r="L125" s="3"/>
      <c r="M125" s="3"/>
      <c r="N125" s="25">
        <f t="shared" si="49"/>
        <v>115.0674611460002</v>
      </c>
      <c r="O125" s="39"/>
      <c r="P125" s="40"/>
      <c r="Q125"/>
      <c r="R125"/>
    </row>
    <row r="126" spans="1:20">
      <c r="A126" s="2" t="s">
        <v>12</v>
      </c>
      <c r="B126" s="3">
        <v>93.214561397000196</v>
      </c>
      <c r="C126" s="3">
        <v>102.254947512</v>
      </c>
      <c r="D126" s="3">
        <v>103.50536661</v>
      </c>
      <c r="E126" s="3"/>
      <c r="F126" s="3"/>
      <c r="G126" s="3"/>
      <c r="H126" s="3"/>
      <c r="I126" s="3"/>
      <c r="J126" s="3"/>
      <c r="K126" s="3"/>
      <c r="L126" s="3"/>
      <c r="M126" s="3"/>
      <c r="N126" s="25">
        <f t="shared" si="49"/>
        <v>298.97487551900019</v>
      </c>
      <c r="O126" s="39"/>
      <c r="P126" s="40"/>
      <c r="Q126"/>
      <c r="R126"/>
    </row>
    <row r="127" spans="1:20">
      <c r="A127" s="2" t="s">
        <v>13</v>
      </c>
      <c r="B127" s="3">
        <v>1.677486378</v>
      </c>
      <c r="C127" s="3">
        <v>0.95473699499999898</v>
      </c>
      <c r="D127" s="3">
        <v>0.97551032999999798</v>
      </c>
      <c r="E127" s="3"/>
      <c r="F127" s="3"/>
      <c r="G127" s="3"/>
      <c r="H127" s="3"/>
      <c r="I127" s="3"/>
      <c r="J127" s="3"/>
      <c r="K127" s="3"/>
      <c r="L127" s="3"/>
      <c r="M127" s="3"/>
      <c r="N127" s="25">
        <f t="shared" si="49"/>
        <v>3.607733702999997</v>
      </c>
      <c r="O127" s="39"/>
      <c r="P127" s="40"/>
      <c r="Q127"/>
      <c r="R127"/>
    </row>
    <row r="128" spans="1:20">
      <c r="A128" s="2" t="s">
        <v>14</v>
      </c>
      <c r="B128" s="3">
        <v>84.701253735000094</v>
      </c>
      <c r="C128" s="3">
        <v>113.17753432000001</v>
      </c>
      <c r="D128" s="3">
        <v>161.40814395300001</v>
      </c>
      <c r="E128" s="3"/>
      <c r="F128" s="3"/>
      <c r="G128" s="3"/>
      <c r="H128" s="3"/>
      <c r="I128" s="3"/>
      <c r="J128" s="3"/>
      <c r="K128" s="3"/>
      <c r="L128" s="3"/>
      <c r="M128" s="3"/>
      <c r="N128" s="25">
        <f t="shared" si="49"/>
        <v>359.28693200800012</v>
      </c>
      <c r="O128" s="39"/>
      <c r="P128" s="40"/>
      <c r="Q128"/>
      <c r="R128"/>
    </row>
    <row r="129" spans="1:18">
      <c r="A129" s="2" t="s">
        <v>15</v>
      </c>
      <c r="B129" s="3">
        <v>5.6958962919999996</v>
      </c>
      <c r="C129" s="3">
        <v>12.076942219999999</v>
      </c>
      <c r="D129" s="3">
        <v>68.347600062000197</v>
      </c>
      <c r="E129" s="3"/>
      <c r="F129" s="3"/>
      <c r="G129" s="3"/>
      <c r="H129" s="3"/>
      <c r="I129" s="3"/>
      <c r="J129" s="3"/>
      <c r="K129" s="3"/>
      <c r="L129" s="3"/>
      <c r="M129" s="3"/>
      <c r="N129" s="25">
        <f t="shared" si="49"/>
        <v>86.12043857400019</v>
      </c>
      <c r="O129" s="39"/>
      <c r="P129" s="40"/>
      <c r="Q129"/>
      <c r="R129"/>
    </row>
    <row r="130" spans="1:18">
      <c r="A130" s="2" t="s">
        <v>16</v>
      </c>
      <c r="B130" s="3">
        <v>12.8737562259999</v>
      </c>
      <c r="C130" s="3">
        <v>10.543690586</v>
      </c>
      <c r="D130" s="3">
        <v>8.4958956409999793</v>
      </c>
      <c r="E130" s="3"/>
      <c r="F130" s="3"/>
      <c r="G130" s="3"/>
      <c r="H130" s="3"/>
      <c r="I130" s="3"/>
      <c r="J130" s="3"/>
      <c r="K130" s="3"/>
      <c r="L130" s="3"/>
      <c r="M130" s="3"/>
      <c r="N130" s="25">
        <f t="shared" si="49"/>
        <v>31.913342452999881</v>
      </c>
      <c r="O130" s="39"/>
      <c r="P130" s="40"/>
      <c r="Q130"/>
      <c r="R130"/>
    </row>
    <row r="131" spans="1:18">
      <c r="A131" s="2" t="s">
        <v>6</v>
      </c>
      <c r="B131" s="3">
        <v>19.501402109000001</v>
      </c>
      <c r="C131" s="3">
        <v>50.916632491999998</v>
      </c>
      <c r="D131" s="3">
        <v>51.569918680000001</v>
      </c>
      <c r="E131" s="3"/>
      <c r="F131" s="3"/>
      <c r="G131" s="3"/>
      <c r="H131" s="3"/>
      <c r="I131" s="3"/>
      <c r="J131" s="3"/>
      <c r="K131" s="3"/>
      <c r="L131" s="3"/>
      <c r="M131" s="3"/>
      <c r="N131" s="25">
        <f t="shared" si="49"/>
        <v>121.987953281</v>
      </c>
      <c r="O131" s="39"/>
      <c r="P131" s="40"/>
      <c r="Q131"/>
      <c r="R131"/>
    </row>
    <row r="132" spans="1:18">
      <c r="A132" s="44" t="s">
        <v>24</v>
      </c>
      <c r="B132" s="47">
        <f t="shared" ref="B132:C132" si="50">SUM(B123:B131)</f>
        <v>321.13672731200023</v>
      </c>
      <c r="C132" s="47">
        <f t="shared" si="50"/>
        <v>348.60775513100003</v>
      </c>
      <c r="D132" s="47">
        <f t="shared" ref="D132:E132" si="51">SUM(D123:D131)</f>
        <v>466.70241102100039</v>
      </c>
      <c r="E132" s="47">
        <f t="shared" si="51"/>
        <v>0</v>
      </c>
      <c r="F132" s="47">
        <f t="shared" ref="F132:G132" si="52">SUM(F123:F131)</f>
        <v>0</v>
      </c>
      <c r="G132" s="47">
        <f t="shared" si="52"/>
        <v>0</v>
      </c>
      <c r="H132" s="47">
        <f t="shared" ref="H132:I132" si="53">SUM(H123:H131)</f>
        <v>0</v>
      </c>
      <c r="I132" s="47">
        <f t="shared" si="53"/>
        <v>0</v>
      </c>
      <c r="J132" s="47">
        <f t="shared" ref="J132:K132" si="54">SUM(J123:J131)</f>
        <v>0</v>
      </c>
      <c r="K132" s="47">
        <f t="shared" si="54"/>
        <v>0</v>
      </c>
      <c r="L132" s="47">
        <f t="shared" ref="L132:M132" si="55">SUM(L123:L131)</f>
        <v>0</v>
      </c>
      <c r="M132" s="47">
        <f t="shared" si="55"/>
        <v>0</v>
      </c>
      <c r="N132" s="47">
        <f t="shared" si="49"/>
        <v>1136.4468934640006</v>
      </c>
      <c r="O132" s="39"/>
      <c r="P132" s="40"/>
      <c r="Q132"/>
      <c r="R132"/>
    </row>
    <row r="136" spans="1:18" ht="15.6">
      <c r="A136" s="71" t="s">
        <v>26</v>
      </c>
      <c r="B136" s="71"/>
      <c r="C136" s="71"/>
      <c r="D136" s="71"/>
      <c r="E136" s="71"/>
      <c r="F136" s="71"/>
      <c r="G136" s="71"/>
      <c r="H136" s="71"/>
      <c r="I136" s="71"/>
      <c r="J136" s="71"/>
      <c r="K136" s="71"/>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94</v>
      </c>
      <c r="B247" s="28"/>
      <c r="C247" s="28"/>
      <c r="D247" s="28"/>
      <c r="E247" s="28"/>
    </row>
    <row r="248" spans="1:18" ht="15.6">
      <c r="A248" s="29"/>
      <c r="B248" s="29"/>
      <c r="C248" s="29"/>
      <c r="D248" s="29"/>
      <c r="E248" s="29"/>
    </row>
    <row r="249" spans="1:18" ht="30" customHeight="1">
      <c r="A249" s="52"/>
      <c r="B249" s="64" t="s">
        <v>65</v>
      </c>
      <c r="C249" s="65"/>
      <c r="D249" s="64" t="s">
        <v>66</v>
      </c>
      <c r="E249" s="66"/>
    </row>
    <row r="250" spans="1:18">
      <c r="A250" s="53" t="s">
        <v>67</v>
      </c>
      <c r="B250" s="54" t="s">
        <v>93</v>
      </c>
      <c r="C250" s="55" t="s">
        <v>68</v>
      </c>
      <c r="D250" s="54" t="s">
        <v>93</v>
      </c>
      <c r="E250" s="56" t="s">
        <v>68</v>
      </c>
    </row>
    <row r="251" spans="1:18">
      <c r="A251" t="s">
        <v>69</v>
      </c>
      <c r="B251" s="57">
        <v>0.63480486219999999</v>
      </c>
      <c r="C251" s="58">
        <f t="shared" ref="C251:C271" si="76">B251/B$272</f>
        <v>5.5442698035851057E-3</v>
      </c>
      <c r="D251" s="30">
        <v>1.4985728730000001</v>
      </c>
      <c r="E251" s="31">
        <f t="shared" ref="E251:E271" si="77">D251/D$272</f>
        <v>3.6793986614393763E-3</v>
      </c>
    </row>
    <row r="252" spans="1:18">
      <c r="A252" t="s">
        <v>70</v>
      </c>
      <c r="B252" s="57"/>
      <c r="C252" s="58">
        <f t="shared" si="76"/>
        <v>0</v>
      </c>
      <c r="D252" s="30"/>
      <c r="E252" s="31">
        <f t="shared" si="77"/>
        <v>0</v>
      </c>
    </row>
    <row r="253" spans="1:18">
      <c r="A253" t="s">
        <v>71</v>
      </c>
      <c r="B253" s="57"/>
      <c r="C253" s="58">
        <f t="shared" si="76"/>
        <v>0</v>
      </c>
      <c r="D253" s="30"/>
      <c r="E253" s="31">
        <f t="shared" si="77"/>
        <v>0</v>
      </c>
    </row>
    <row r="254" spans="1:18">
      <c r="A254" t="s">
        <v>72</v>
      </c>
      <c r="B254" s="57">
        <v>30.359674054860001</v>
      </c>
      <c r="C254" s="58">
        <f t="shared" si="76"/>
        <v>0.2651558520293994</v>
      </c>
      <c r="D254" s="30">
        <v>118.374931213</v>
      </c>
      <c r="E254" s="31">
        <f t="shared" si="77"/>
        <v>0.29064223121906896</v>
      </c>
    </row>
    <row r="255" spans="1:18">
      <c r="A255" t="s">
        <v>92</v>
      </c>
      <c r="B255" s="57">
        <v>4.773900868E-2</v>
      </c>
      <c r="C255" s="58">
        <f t="shared" si="76"/>
        <v>4.169437886161346E-4</v>
      </c>
      <c r="D255" s="30">
        <v>0.108503377</v>
      </c>
      <c r="E255" s="31">
        <f t="shared" si="77"/>
        <v>2.6640491582917636E-4</v>
      </c>
    </row>
    <row r="256" spans="1:18">
      <c r="A256" t="s">
        <v>73</v>
      </c>
      <c r="B256" s="57"/>
      <c r="C256" s="58">
        <f t="shared" si="76"/>
        <v>0</v>
      </c>
      <c r="D256" s="30"/>
      <c r="E256" s="31">
        <f t="shared" si="77"/>
        <v>0</v>
      </c>
    </row>
    <row r="257" spans="1:6">
      <c r="A257" t="s">
        <v>74</v>
      </c>
      <c r="B257" s="57">
        <v>0</v>
      </c>
      <c r="C257" s="58">
        <f t="shared" si="76"/>
        <v>0</v>
      </c>
      <c r="D257" s="30">
        <v>3.3851099000000003E-2</v>
      </c>
      <c r="E257" s="31">
        <f t="shared" si="77"/>
        <v>8.3113534612108125E-5</v>
      </c>
      <c r="F257" s="33"/>
    </row>
    <row r="258" spans="1:6">
      <c r="A258" t="s">
        <v>75</v>
      </c>
      <c r="B258" s="57">
        <v>34.2059807216</v>
      </c>
      <c r="C258" s="58">
        <f t="shared" si="76"/>
        <v>0.29874879243919744</v>
      </c>
      <c r="D258" s="30">
        <v>130.01459742099999</v>
      </c>
      <c r="E258" s="31">
        <f t="shared" si="77"/>
        <v>0.31922073616663332</v>
      </c>
    </row>
    <row r="259" spans="1:6">
      <c r="A259" t="s">
        <v>76</v>
      </c>
      <c r="B259" s="57">
        <v>1.2508617478999999</v>
      </c>
      <c r="C259" s="58">
        <f t="shared" si="76"/>
        <v>1.0924798202249269E-2</v>
      </c>
      <c r="D259" s="30">
        <v>2.9249807890000001</v>
      </c>
      <c r="E259" s="31">
        <f t="shared" si="77"/>
        <v>7.1816129823821327E-3</v>
      </c>
    </row>
    <row r="260" spans="1:6">
      <c r="A260" t="s">
        <v>77</v>
      </c>
      <c r="B260" s="57">
        <v>3.0728275304200001</v>
      </c>
      <c r="C260" s="58">
        <f t="shared" si="76"/>
        <v>2.6837514806503003E-2</v>
      </c>
      <c r="D260" s="30">
        <v>15.307839779</v>
      </c>
      <c r="E260" s="31">
        <f t="shared" si="77"/>
        <v>3.7584855703164083E-2</v>
      </c>
    </row>
    <row r="261" spans="1:6">
      <c r="A261" t="s">
        <v>78</v>
      </c>
      <c r="B261" s="57"/>
      <c r="C261" s="58">
        <f t="shared" si="76"/>
        <v>0</v>
      </c>
      <c r="D261" s="30"/>
      <c r="E261" s="31">
        <f t="shared" si="77"/>
        <v>0</v>
      </c>
    </row>
    <row r="262" spans="1:6">
      <c r="A262" t="s">
        <v>79</v>
      </c>
      <c r="B262" s="57">
        <v>8.7875106747500001E-2</v>
      </c>
      <c r="C262" s="58">
        <f t="shared" si="76"/>
        <v>7.6748514360541395E-4</v>
      </c>
      <c r="D262" s="30">
        <v>0.29636425900000002</v>
      </c>
      <c r="E262" s="31">
        <f t="shared" si="77"/>
        <v>7.2765380817291269E-4</v>
      </c>
    </row>
    <row r="263" spans="1:6">
      <c r="A263" t="s">
        <v>80</v>
      </c>
      <c r="B263" s="57">
        <v>1.6403576858</v>
      </c>
      <c r="C263" s="58">
        <f t="shared" si="76"/>
        <v>1.4326584634120789E-2</v>
      </c>
      <c r="D263" s="30">
        <v>3.9595787649999998</v>
      </c>
      <c r="E263" s="31">
        <f t="shared" si="77"/>
        <v>9.7218287280479675E-3</v>
      </c>
    </row>
    <row r="264" spans="1:6">
      <c r="A264" t="s">
        <v>96</v>
      </c>
      <c r="B264" s="57">
        <v>0.32917423481000002</v>
      </c>
      <c r="C264" s="58">
        <f t="shared" si="76"/>
        <v>2.8749476868378597E-3</v>
      </c>
      <c r="D264" s="30">
        <v>1.6495847379999999</v>
      </c>
      <c r="E264" s="31">
        <f t="shared" si="77"/>
        <v>4.0501733257572612E-3</v>
      </c>
    </row>
    <row r="265" spans="1:6">
      <c r="A265" t="s">
        <v>97</v>
      </c>
      <c r="B265" s="57">
        <v>29.677534516480002</v>
      </c>
      <c r="C265" s="58">
        <f t="shared" si="76"/>
        <v>0.2591981698034555</v>
      </c>
      <c r="D265" s="30">
        <v>76.636016321</v>
      </c>
      <c r="E265" s="31">
        <f t="shared" si="77"/>
        <v>0.18816199128511357</v>
      </c>
    </row>
    <row r="266" spans="1:6">
      <c r="A266" t="s">
        <v>98</v>
      </c>
      <c r="B266" s="57">
        <v>5.6274496803199998</v>
      </c>
      <c r="C266" s="58">
        <f t="shared" si="76"/>
        <v>4.9149118400991405E-2</v>
      </c>
      <c r="D266" s="30">
        <v>24.938226279999999</v>
      </c>
      <c r="E266" s="31">
        <f t="shared" si="77"/>
        <v>6.1230039624041874E-2</v>
      </c>
    </row>
    <row r="267" spans="1:6">
      <c r="A267" t="s">
        <v>99</v>
      </c>
      <c r="B267" s="57"/>
      <c r="C267" s="58">
        <f t="shared" si="76"/>
        <v>0</v>
      </c>
      <c r="D267" s="30"/>
      <c r="E267" s="31">
        <f t="shared" si="77"/>
        <v>0</v>
      </c>
    </row>
    <row r="268" spans="1:6">
      <c r="A268" t="s">
        <v>81</v>
      </c>
      <c r="B268" s="57">
        <v>2.1611149514200001</v>
      </c>
      <c r="C268" s="58">
        <f t="shared" si="76"/>
        <v>1.8874783544835613E-2</v>
      </c>
      <c r="D268" s="30">
        <v>7.2288978080000001</v>
      </c>
      <c r="E268" s="31">
        <f t="shared" si="77"/>
        <v>1.7748884553869301E-2</v>
      </c>
    </row>
    <row r="269" spans="1:6">
      <c r="A269" t="s">
        <v>100</v>
      </c>
      <c r="B269" s="57">
        <v>7.8053013400000001E-3</v>
      </c>
      <c r="C269" s="58">
        <f t="shared" si="76"/>
        <v>6.8170077301031047E-5</v>
      </c>
      <c r="D269" s="30">
        <v>8.2621184E-2</v>
      </c>
      <c r="E269" s="31">
        <f t="shared" si="77"/>
        <v>2.0285718452087343E-4</v>
      </c>
    </row>
    <row r="270" spans="1:6">
      <c r="A270" t="s">
        <v>101</v>
      </c>
      <c r="B270" s="57">
        <v>4.7930316338300001</v>
      </c>
      <c r="C270" s="58">
        <f t="shared" si="76"/>
        <v>4.1861463478676947E-2</v>
      </c>
      <c r="D270" s="30">
        <v>19.826717065</v>
      </c>
      <c r="E270" s="31">
        <f t="shared" si="77"/>
        <v>4.8679912431391144E-2</v>
      </c>
    </row>
    <row r="271" spans="1:6">
      <c r="A271" t="s">
        <v>82</v>
      </c>
      <c r="B271" s="57">
        <v>0.60123836696000099</v>
      </c>
      <c r="C271" s="58">
        <f t="shared" si="76"/>
        <v>5.2511061606250473E-3</v>
      </c>
      <c r="D271" s="30">
        <v>4.4061601389999998</v>
      </c>
      <c r="E271" s="31">
        <f t="shared" si="77"/>
        <v>1.081830587595598E-2</v>
      </c>
    </row>
    <row r="272" spans="1:6">
      <c r="A272" s="59" t="s">
        <v>83</v>
      </c>
      <c r="B272" s="60">
        <f>SUM(B251:B271)</f>
        <v>114.4974694033675</v>
      </c>
      <c r="C272" s="61">
        <f>SUM(C251:C271)</f>
        <v>0.99999999999999989</v>
      </c>
      <c r="D272" s="62">
        <f>SUM(D251:D271)</f>
        <v>407.28744310999997</v>
      </c>
      <c r="E272" s="63">
        <f>SUM(E251:E271)</f>
        <v>1</v>
      </c>
    </row>
    <row r="274" spans="2:2">
      <c r="B274" s="33"/>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2021-02-15T08:13:20Z</cp:lastPrinted>
  <dcterms:created xsi:type="dcterms:W3CDTF">2014-01-20T05:23:27Z</dcterms:created>
  <dcterms:modified xsi:type="dcterms:W3CDTF">2021-04-13T05:21:57Z</dcterms:modified>
</cp:coreProperties>
</file>