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L35" i="1"/>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D272"/>
  <c r="E271" s="1"/>
  <c r="B272"/>
  <c r="C269" s="1"/>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<sst xmlns="http://schemas.openxmlformats.org/spreadsheetml/2006/main" count="320" uniqueCount="102">
  <si>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</si>
  <si>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</si>
  <si>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</si>
  <si>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</si>
  <si>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</si>
  <si>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</si>
  <si>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</si>
  <si>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</si>
  <si>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</si>
  <si>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</si>
  <si>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</si>
  <si>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</si>
  <si>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</si>
  <si>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</si>
  <si>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</si>
  <si>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</si>
  <si>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</si>
  <si>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</si>
  <si>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</si>
  <si>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</si>
  <si>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</si>
  <si>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</si>
  <si>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</si>
  <si>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</si>
  <si>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</si>
  <si>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</si>
  <si>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</si>
  <si>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</si>
  <si>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</si>
  <si>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</si>
  <si>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</si>
  <si>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</si>
  <si>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</si>
  <si>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</si>
  <si>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</si>
  <si>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</si>
  <si>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</si>
  <si>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</si>
  <si>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</si>
  <si>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</si>
  <si>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</si>
  <si>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</si>
  <si>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</si>
  <si>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</si>
  <si>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</si>
  <si>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</si>
  <si>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</si>
  <si>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</si>
  <si>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</si>
  <si>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</si>
  <si>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</si>
  <si>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</si>
  <si>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</si>
  <si>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</si>
  <si>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</si>
  <si>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</si>
  <si>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</si>
  <si>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</si>
  <si>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</si>
  <si>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</si>
  <si>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</si>
  <si>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</si>
  <si>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</si>
  <si>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</si>
  <si>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</si>
  <si>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</si>
  <si>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</si>
  <si>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</si>
  <si>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</si>
  <si>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</si>
  <si>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</si>
  <si>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</si>
  <si>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</si>
  <si>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</si>
  <si>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</si>
  <si>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</si>
  <si>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</si>
  <si>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</si>
  <si>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</si>
  <si>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</si>
  <si>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</si>
  <si>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</si>
  <si>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</si>
  <si>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</si>
  <si>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</si>
  <si>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</si>
  <si>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PREMIERE SECTION : COMMERCE EXTERIEUR SUR L'ANNEE 2021</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</si>
  <si>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</si>
  <si>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</si>
  <si>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</si>
  <si>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</si>
  <si>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</si>
  <si>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</si>
  <si>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</si>
  <si>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</si>
  <si>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</si>
  <si>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</si>
  <si>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</si>
  <si>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</si>
  <si>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</si>
  <si>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</si>
  <si>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PARTIE 3 : EXONERATION DE DROITS ET TAXES A L'IMPORTATION A FIN AOUT 2021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</si>
</sst>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6">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164" fontId="16" fillId="0" borderId="0" xfId="31" applyNumberFormat="1"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167" fontId="0" fillId="0" borderId="0" xfId="0" applyNumberFormat="1" applyBorder="1"/>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topLeftCell="A121" workbookViewId="0">
      <selection activeCell="A123" sqref="A123:I131"/>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1.44140625" style="1"/>
    <col min="15" max="15" width="11.5546875" style="35"/>
    <col min="16" max="16" width="11.44140625" style="35"/>
    <col min="17" max="18" width="11.44140625" style="1"/>
  </cols>
  <sheetData>
    <row r="1" spans="1:12" ht="15.6">
      <c r="A1" s="72" t="s">
        <v>52</v>
      </c>
      <c r="B1" s="72"/>
      <c r="C1" s="72"/>
      <c r="D1" s="72"/>
      <c r="E1" s="72"/>
      <c r="F1" s="72"/>
      <c r="G1" s="72"/>
      <c r="H1" s="72"/>
      <c r="I1" s="72"/>
      <c r="J1" s="72"/>
      <c r="K1" s="72"/>
      <c r="L1" s="15"/>
    </row>
    <row r="2" spans="1:12" ht="15.6">
      <c r="A2" s="8" t="s">
        <v>29</v>
      </c>
    </row>
    <row r="9" spans="1:12" ht="15.75" customHeight="1" thickBot="1"/>
    <row r="10" spans="1:12" ht="15.75" customHeight="1" thickBot="1">
      <c r="A10" s="9" t="s">
        <v>30</v>
      </c>
      <c r="B10" s="73" t="s">
        <v>31</v>
      </c>
      <c r="C10" s="74"/>
      <c r="D10" s="74"/>
      <c r="E10" s="74"/>
      <c r="F10" s="74"/>
      <c r="G10" s="74"/>
      <c r="H10" s="74"/>
      <c r="I10" s="74"/>
      <c r="J10" s="74"/>
      <c r="K10" s="75"/>
      <c r="L10" s="16"/>
    </row>
    <row r="11" spans="1:12" ht="15.75" customHeight="1" thickBot="1">
      <c r="A11" s="10" t="s">
        <v>9</v>
      </c>
      <c r="B11" s="67" t="s">
        <v>32</v>
      </c>
      <c r="C11" s="68"/>
      <c r="D11" s="68"/>
      <c r="E11" s="68"/>
      <c r="F11" s="68"/>
      <c r="G11" s="68"/>
      <c r="H11" s="68"/>
      <c r="I11" s="68"/>
      <c r="J11" s="68"/>
      <c r="K11" s="69"/>
      <c r="L11" s="17"/>
    </row>
    <row r="12" spans="1:12" ht="15.75" customHeight="1" thickBot="1">
      <c r="A12" s="10" t="s">
        <v>10</v>
      </c>
      <c r="B12" s="67" t="s">
        <v>33</v>
      </c>
      <c r="C12" s="68"/>
      <c r="D12" s="68"/>
      <c r="E12" s="68"/>
      <c r="F12" s="68"/>
      <c r="G12" s="68"/>
      <c r="H12" s="68"/>
      <c r="I12" s="68"/>
      <c r="J12" s="68"/>
      <c r="K12" s="69"/>
      <c r="L12" s="17"/>
    </row>
    <row r="13" spans="1:12" ht="15.75" customHeight="1" thickBot="1">
      <c r="A13" s="10" t="s">
        <v>34</v>
      </c>
      <c r="B13" s="67" t="s">
        <v>35</v>
      </c>
      <c r="C13" s="68"/>
      <c r="D13" s="68"/>
      <c r="E13" s="68"/>
      <c r="F13" s="68"/>
      <c r="G13" s="68"/>
      <c r="H13" s="68"/>
      <c r="I13" s="68"/>
      <c r="J13" s="68"/>
      <c r="K13" s="69"/>
      <c r="L13" s="17"/>
    </row>
    <row r="14" spans="1:12" ht="15.75" customHeight="1" thickBot="1">
      <c r="A14" s="10" t="s">
        <v>36</v>
      </c>
      <c r="B14" s="67" t="s">
        <v>37</v>
      </c>
      <c r="C14" s="68"/>
      <c r="D14" s="68"/>
      <c r="E14" s="68"/>
      <c r="F14" s="68"/>
      <c r="G14" s="68"/>
      <c r="H14" s="68"/>
      <c r="I14" s="68"/>
      <c r="J14" s="68"/>
      <c r="K14" s="69"/>
      <c r="L14" s="17"/>
    </row>
    <row r="15" spans="1:12" ht="15.75" customHeight="1" thickBot="1">
      <c r="A15" s="10" t="s">
        <v>15</v>
      </c>
      <c r="B15" s="67" t="s">
        <v>38</v>
      </c>
      <c r="C15" s="68"/>
      <c r="D15" s="68"/>
      <c r="E15" s="68"/>
      <c r="F15" s="68"/>
      <c r="G15" s="68"/>
      <c r="H15" s="68"/>
      <c r="I15" s="68"/>
      <c r="J15" s="68"/>
      <c r="K15" s="69"/>
      <c r="L15" s="17"/>
    </row>
    <row r="16" spans="1:12" ht="15.75" customHeight="1" thickBot="1">
      <c r="A16" s="10" t="s">
        <v>16</v>
      </c>
      <c r="B16" s="70" t="s">
        <v>51</v>
      </c>
      <c r="C16" s="68"/>
      <c r="D16" s="68"/>
      <c r="E16" s="68"/>
      <c r="F16" s="68"/>
      <c r="G16" s="68"/>
      <c r="H16" s="68"/>
      <c r="I16" s="68"/>
      <c r="J16" s="68"/>
      <c r="K16" s="69"/>
      <c r="L16" s="17"/>
    </row>
    <row r="20" spans="1:18" ht="15.6">
      <c r="A20" s="11" t="s">
        <v>39</v>
      </c>
    </row>
    <row r="22" spans="1:18" ht="15.6">
      <c r="A22" s="71" t="s">
        <v>86</v>
      </c>
      <c r="B22" s="71"/>
      <c r="C22" s="71"/>
      <c r="D22" s="71"/>
      <c r="E22" s="71"/>
      <c r="F22" s="71"/>
      <c r="G22" s="71"/>
      <c r="H22" s="71"/>
      <c r="I22" s="71"/>
      <c r="J22" s="71"/>
      <c r="K22" s="71"/>
      <c r="L22" s="14"/>
    </row>
    <row r="24" spans="1:18" s="7" customFormat="1" ht="14.4" customHeight="1">
      <c r="A24" s="27" t="s">
        <v>93</v>
      </c>
      <c r="B24" s="26"/>
      <c r="C24" s="26"/>
      <c r="D24" s="26"/>
      <c r="E24" s="26"/>
      <c r="F24" s="26"/>
      <c r="G24" s="26"/>
      <c r="H24" s="26"/>
      <c r="I24" s="26"/>
      <c r="J24" s="6"/>
      <c r="K24" s="6"/>
      <c r="L24" s="6"/>
      <c r="M24" s="6"/>
      <c r="N24" s="6"/>
      <c r="O24" s="36"/>
      <c r="P24" s="36"/>
      <c r="Q24" s="6"/>
      <c r="R24" s="6"/>
    </row>
    <row r="25" spans="1:18">
      <c r="B25"/>
    </row>
    <row r="26" spans="1:18">
      <c r="A26" s="44" t="s">
        <v>7</v>
      </c>
      <c r="B26" s="45" t="s">
        <v>25</v>
      </c>
      <c r="C26" s="45" t="s">
        <v>53</v>
      </c>
      <c r="D26" s="45" t="s">
        <v>55</v>
      </c>
      <c r="E26" s="45" t="s">
        <v>56</v>
      </c>
      <c r="F26" s="45" t="s">
        <v>57</v>
      </c>
      <c r="G26" s="45" t="s">
        <v>58</v>
      </c>
      <c r="H26" s="45" t="s">
        <v>59</v>
      </c>
      <c r="I26" s="45" t="s">
        <v>60</v>
      </c>
      <c r="J26" s="45" t="s">
        <v>61</v>
      </c>
      <c r="K26" s="45" t="s">
        <v>62</v>
      </c>
      <c r="L26" s="45" t="s">
        <v>63</v>
      </c>
      <c r="M26" s="45" t="s">
        <v>64</v>
      </c>
      <c r="N26" s="46" t="s">
        <v>54</v>
      </c>
      <c r="O26" s="37"/>
      <c r="P26" s="38"/>
      <c r="Q26"/>
      <c r="R26"/>
    </row>
    <row r="27" spans="1:18">
      <c r="A27" s="2" t="s">
        <v>40</v>
      </c>
      <c r="B27" s="3">
        <v>289.14068363900009</v>
      </c>
      <c r="C27" s="3">
        <v>273.30344423799977</v>
      </c>
      <c r="D27" s="3">
        <v>285.01644668699981</v>
      </c>
      <c r="E27" s="3">
        <v>318.70243048999998</v>
      </c>
      <c r="F27" s="3">
        <v>367.33561077500019</v>
      </c>
      <c r="G27" s="3">
        <v>236.1117848420003</v>
      </c>
      <c r="H27" s="3">
        <v>53.220458962000038</v>
      </c>
      <c r="I27" s="3">
        <v>60.643054728999942</v>
      </c>
      <c r="J27" s="3"/>
      <c r="K27" s="3"/>
      <c r="L27" s="3"/>
      <c r="M27" s="3"/>
      <c r="N27" s="25">
        <f>SUM(B27:M27)</f>
        <v>1883.4739143620002</v>
      </c>
      <c r="O27" s="39"/>
      <c r="P27" s="40"/>
      <c r="Q27"/>
      <c r="R27"/>
    </row>
    <row r="28" spans="1:18">
      <c r="A28" s="2" t="s">
        <v>0</v>
      </c>
      <c r="B28" s="3">
        <v>30.106285704000005</v>
      </c>
      <c r="C28" s="3">
        <v>41.071856523999998</v>
      </c>
      <c r="D28" s="3">
        <v>31.964687837000024</v>
      </c>
      <c r="E28" s="3">
        <v>57.439421170999992</v>
      </c>
      <c r="F28" s="3">
        <v>32.054350031999988</v>
      </c>
      <c r="G28" s="3">
        <v>69.78908048000001</v>
      </c>
      <c r="H28" s="3">
        <v>17.852312329999997</v>
      </c>
      <c r="I28" s="3">
        <v>41.002362825999988</v>
      </c>
      <c r="J28" s="3"/>
      <c r="K28" s="3"/>
      <c r="L28" s="3"/>
      <c r="M28" s="3"/>
      <c r="N28" s="25">
        <f t="shared" ref="N28:N35" si="0">SUM(B28:M28)</f>
        <v>321.28035690399997</v>
      </c>
      <c r="O28" s="39"/>
      <c r="P28" s="40"/>
      <c r="Q28"/>
      <c r="R28"/>
    </row>
    <row r="29" spans="1:18">
      <c r="A29" s="2" t="s">
        <v>1</v>
      </c>
      <c r="B29" s="3">
        <v>25.333011535000001</v>
      </c>
      <c r="C29" s="3">
        <v>42.384569118000023</v>
      </c>
      <c r="D29" s="3">
        <v>27.426896746000004</v>
      </c>
      <c r="E29" s="3">
        <v>32.917642493999992</v>
      </c>
      <c r="F29" s="3">
        <v>52.640713779999999</v>
      </c>
      <c r="G29" s="3">
        <v>26.489711441999997</v>
      </c>
      <c r="H29" s="3">
        <v>28.028006335000004</v>
      </c>
      <c r="I29" s="3">
        <v>20.655954210999997</v>
      </c>
      <c r="J29" s="3"/>
      <c r="K29" s="3"/>
      <c r="L29" s="3"/>
      <c r="M29" s="3"/>
      <c r="N29" s="25">
        <f t="shared" si="0"/>
        <v>255.87650566100004</v>
      </c>
      <c r="O29" s="39"/>
      <c r="P29" s="40"/>
      <c r="Q29"/>
      <c r="R29"/>
    </row>
    <row r="30" spans="1:18">
      <c r="A30" s="2" t="s">
        <v>2</v>
      </c>
      <c r="B30" s="3">
        <v>2.7055006619999999</v>
      </c>
      <c r="C30" s="3"/>
      <c r="D30" s="3">
        <v>1.1249E-5</v>
      </c>
      <c r="E30" s="3">
        <v>92.463320440000004</v>
      </c>
      <c r="F30" s="3">
        <v>226.41775733499998</v>
      </c>
      <c r="G30" s="3">
        <v>255.12996258199999</v>
      </c>
      <c r="H30" s="3">
        <v>310.52404470099992</v>
      </c>
      <c r="I30" s="3">
        <v>266.30924452299996</v>
      </c>
      <c r="J30" s="3"/>
      <c r="K30" s="3"/>
      <c r="L30" s="3"/>
      <c r="M30" s="3"/>
      <c r="N30" s="25">
        <f t="shared" si="0"/>
        <v>1153.5498414919998</v>
      </c>
      <c r="O30" s="39"/>
      <c r="P30" s="40"/>
      <c r="Q30"/>
      <c r="R30"/>
    </row>
    <row r="31" spans="1:18">
      <c r="A31" s="2" t="s">
        <v>3</v>
      </c>
      <c r="B31" s="3">
        <v>26.482204340999996</v>
      </c>
      <c r="C31" s="3">
        <v>16.211199943000008</v>
      </c>
      <c r="D31" s="3">
        <v>22.999687354999992</v>
      </c>
      <c r="E31" s="3">
        <v>21.878309628</v>
      </c>
      <c r="F31" s="3">
        <v>25.672946665999998</v>
      </c>
      <c r="G31" s="3">
        <v>20.230959316000003</v>
      </c>
      <c r="H31" s="3">
        <v>18.589549952000002</v>
      </c>
      <c r="I31" s="3">
        <v>9.7268096200000009</v>
      </c>
      <c r="J31" s="3"/>
      <c r="K31" s="3"/>
      <c r="L31" s="3"/>
      <c r="M31" s="3"/>
      <c r="N31" s="25">
        <f t="shared" si="0"/>
        <v>161.79166682100001</v>
      </c>
      <c r="O31" s="39"/>
      <c r="P31" s="40"/>
      <c r="Q31"/>
      <c r="R31"/>
    </row>
    <row r="32" spans="1:18">
      <c r="A32" s="2" t="s">
        <v>4</v>
      </c>
      <c r="B32" s="3">
        <v>77.294739584999931</v>
      </c>
      <c r="C32" s="3">
        <v>50.330610718999999</v>
      </c>
      <c r="D32" s="3">
        <v>97.09922020599997</v>
      </c>
      <c r="E32" s="3">
        <v>111.227555192</v>
      </c>
      <c r="F32" s="3">
        <v>77.415698460000058</v>
      </c>
      <c r="G32" s="3">
        <v>70.898587701000025</v>
      </c>
      <c r="H32" s="3">
        <v>62.808952396000024</v>
      </c>
      <c r="I32" s="3">
        <v>48.200163186000026</v>
      </c>
      <c r="J32" s="3"/>
      <c r="K32" s="3"/>
      <c r="L32" s="3"/>
      <c r="M32" s="3"/>
      <c r="N32" s="25">
        <f t="shared" si="0"/>
        <v>595.27552744500008</v>
      </c>
      <c r="O32" s="39"/>
      <c r="P32" s="40"/>
      <c r="Q32"/>
      <c r="R32"/>
    </row>
    <row r="33" spans="1:20">
      <c r="A33" s="2" t="s">
        <v>5</v>
      </c>
      <c r="B33" s="3">
        <v>118.68980967999988</v>
      </c>
      <c r="C33" s="3">
        <v>146.94748876399981</v>
      </c>
      <c r="D33" s="3">
        <v>136.27061237899991</v>
      </c>
      <c r="E33" s="3">
        <v>133.42600135400002</v>
      </c>
      <c r="F33" s="3">
        <v>164.28786254700006</v>
      </c>
      <c r="G33" s="3">
        <v>162.18156879</v>
      </c>
      <c r="H33" s="3">
        <v>193.88949820200017</v>
      </c>
      <c r="I33" s="3">
        <v>219.62357165199941</v>
      </c>
      <c r="J33" s="3"/>
      <c r="K33" s="3"/>
      <c r="L33" s="3"/>
      <c r="M33" s="3"/>
      <c r="N33" s="25">
        <f t="shared" si="0"/>
        <v>1275.3164133679993</v>
      </c>
      <c r="O33" s="39"/>
      <c r="P33" s="40"/>
      <c r="Q33"/>
      <c r="R33"/>
    </row>
    <row r="34" spans="1:20">
      <c r="A34" s="2" t="s">
        <v>6</v>
      </c>
      <c r="B34" s="3">
        <v>38.119506469999962</v>
      </c>
      <c r="C34" s="3">
        <v>37.650557728000003</v>
      </c>
      <c r="D34" s="3">
        <v>43.186440365000045</v>
      </c>
      <c r="E34" s="3">
        <v>53.004840863999902</v>
      </c>
      <c r="F34" s="3">
        <v>43.313363271000057</v>
      </c>
      <c r="G34" s="3">
        <v>55.358337933999934</v>
      </c>
      <c r="H34" s="3">
        <v>58.748245134999983</v>
      </c>
      <c r="I34" s="3">
        <v>43.852823671999914</v>
      </c>
      <c r="J34" s="3"/>
      <c r="K34" s="3"/>
      <c r="L34" s="3"/>
      <c r="M34" s="3"/>
      <c r="N34" s="25">
        <f t="shared" si="0"/>
        <v>373.23411543899988</v>
      </c>
      <c r="O34" s="39"/>
      <c r="P34" s="40"/>
      <c r="Q34"/>
      <c r="R34"/>
    </row>
    <row r="35" spans="1:20">
      <c r="A35" s="44" t="s">
        <v>23</v>
      </c>
      <c r="B35" s="47">
        <f t="shared" ref="B35:C35" si="1">SUM(B27:B34)</f>
        <v>607.87174161599989</v>
      </c>
      <c r="C35" s="47">
        <f t="shared" si="1"/>
        <v>607.89972703399951</v>
      </c>
      <c r="D35" s="47">
        <f t="shared" ref="D35:E35" si="2">SUM(D27:D34)</f>
        <v>643.96400282399986</v>
      </c>
      <c r="E35" s="47">
        <f t="shared" si="2"/>
        <v>821.05952163299992</v>
      </c>
      <c r="F35" s="47">
        <f t="shared" ref="F35:G35" si="3">SUM(F27:F34)</f>
        <v>989.13830286600034</v>
      </c>
      <c r="G35" s="47">
        <f t="shared" si="3"/>
        <v>896.18999308700029</v>
      </c>
      <c r="H35" s="47">
        <f t="shared" ref="H35:I35" si="4">SUM(H27:H34)</f>
        <v>743.66106801300009</v>
      </c>
      <c r="I35" s="47">
        <f t="shared" si="4"/>
        <v>710.01398441899926</v>
      </c>
      <c r="J35" s="47">
        <f t="shared" ref="J35:K35" si="5">SUM(J27:J34)</f>
        <v>0</v>
      </c>
      <c r="K35" s="47">
        <f t="shared" si="5"/>
        <v>0</v>
      </c>
      <c r="L35" s="47">
        <f t="shared" ref="L35:M35" si="6">SUM(L27:L34)</f>
        <v>0</v>
      </c>
      <c r="M35" s="47">
        <f t="shared" si="6"/>
        <v>0</v>
      </c>
      <c r="N35" s="47">
        <f t="shared" si="0"/>
        <v>6019.7983414919981</v>
      </c>
      <c r="O35" s="39"/>
      <c r="P35" s="40"/>
      <c r="Q35"/>
      <c r="R35"/>
    </row>
    <row r="36" spans="1:20" s="20" customFormat="1">
      <c r="A36" s="18"/>
      <c r="B36" s="22"/>
      <c r="C36" s="22"/>
      <c r="O36" s="34"/>
      <c r="P36" s="34"/>
    </row>
    <row r="37" spans="1:20">
      <c r="A37" s="48" t="s">
        <v>41</v>
      </c>
      <c r="B37" s="49">
        <v>160.14534431060258</v>
      </c>
      <c r="C37" s="49">
        <v>161.88482309348919</v>
      </c>
      <c r="D37" s="49">
        <v>171.48216168623324</v>
      </c>
      <c r="E37" s="49">
        <v>217.08982488894341</v>
      </c>
      <c r="F37" s="49">
        <v>263.06819783746795</v>
      </c>
      <c r="G37" s="49">
        <v>238.4192483830289</v>
      </c>
      <c r="H37" s="49">
        <v>195.08845139958592</v>
      </c>
      <c r="I37" s="49">
        <v>186.53422125505435</v>
      </c>
      <c r="J37" s="49"/>
      <c r="K37" s="49"/>
      <c r="L37" s="49"/>
      <c r="M37" s="49"/>
      <c r="N37" s="50">
        <f>SUM(B37:M37)</f>
        <v>1593.7122728544055</v>
      </c>
      <c r="O37" s="39"/>
      <c r="P37" s="40"/>
      <c r="Q37"/>
      <c r="R37"/>
    </row>
    <row r="38" spans="1:20" s="7" customFormat="1" ht="14.4" customHeight="1">
      <c r="A38" s="27" t="s">
        <v>94</v>
      </c>
      <c r="B38" s="1"/>
      <c r="C38" s="27"/>
      <c r="D38" s="27"/>
      <c r="E38" s="27"/>
      <c r="F38" s="27"/>
      <c r="G38" s="27"/>
      <c r="H38" s="27"/>
      <c r="I38" s="27"/>
      <c r="N38" s="21"/>
      <c r="O38" s="41"/>
      <c r="P38" s="36"/>
      <c r="Q38" s="6"/>
      <c r="R38" s="6"/>
      <c r="S38" s="6"/>
      <c r="T38" s="6"/>
    </row>
    <row r="39" spans="1:20">
      <c r="A39" s="4"/>
      <c r="B39" s="23"/>
      <c r="C39" s="23"/>
      <c r="D39" s="23"/>
      <c r="E39" s="23"/>
      <c r="F39" s="23"/>
      <c r="G39" s="23"/>
      <c r="H39" s="23"/>
      <c r="I39" s="23"/>
      <c r="J39" s="23"/>
      <c r="K39" s="23"/>
      <c r="L39" s="23"/>
      <c r="M39" s="23"/>
      <c r="S39" s="1"/>
      <c r="T39" s="1"/>
    </row>
    <row r="40" spans="1:20">
      <c r="A40" s="44" t="s">
        <v>7</v>
      </c>
      <c r="B40" s="45" t="s">
        <v>25</v>
      </c>
      <c r="C40" s="45" t="s">
        <v>53</v>
      </c>
      <c r="D40" s="45" t="s">
        <v>55</v>
      </c>
      <c r="E40" s="45" t="s">
        <v>56</v>
      </c>
      <c r="F40" s="45" t="s">
        <v>57</v>
      </c>
      <c r="G40" s="45" t="s">
        <v>58</v>
      </c>
      <c r="H40" s="45" t="s">
        <v>59</v>
      </c>
      <c r="I40" s="45" t="s">
        <v>60</v>
      </c>
      <c r="J40" s="45" t="s">
        <v>61</v>
      </c>
      <c r="K40" s="45" t="s">
        <v>62</v>
      </c>
      <c r="L40" s="45" t="s">
        <v>63</v>
      </c>
      <c r="M40" s="45" t="s">
        <v>64</v>
      </c>
      <c r="N40" s="45" t="str">
        <f>N26</f>
        <v>Somme</v>
      </c>
      <c r="O40" s="37"/>
      <c r="P40" s="42"/>
      <c r="Q40"/>
      <c r="R40"/>
    </row>
    <row r="41" spans="1:20">
      <c r="A41" s="2" t="s">
        <v>40</v>
      </c>
      <c r="B41" s="3">
        <v>7.671381149999994</v>
      </c>
      <c r="C41" s="3">
        <v>7.4316196499999938</v>
      </c>
      <c r="D41" s="3">
        <v>8.8703066299999929</v>
      </c>
      <c r="E41" s="3">
        <v>9.3342723500000098</v>
      </c>
      <c r="F41" s="3">
        <v>16.977625669999977</v>
      </c>
      <c r="G41" s="3">
        <v>22.168506989999983</v>
      </c>
      <c r="H41" s="3">
        <v>12.765251229999976</v>
      </c>
      <c r="I41" s="3">
        <v>23.11562333999996</v>
      </c>
      <c r="J41" s="3"/>
      <c r="K41" s="3"/>
      <c r="L41" s="3"/>
      <c r="M41" s="3"/>
      <c r="N41" s="25">
        <f t="shared" ref="N41:N49" si="7">SUM(B41:M41)</f>
        <v>108.33458700999988</v>
      </c>
      <c r="O41" s="39"/>
      <c r="P41" s="40"/>
      <c r="Q41"/>
      <c r="R41"/>
    </row>
    <row r="42" spans="1:20">
      <c r="A42" s="2" t="s">
        <v>0</v>
      </c>
      <c r="B42" s="3">
        <v>0.94866747999999979</v>
      </c>
      <c r="C42" s="3">
        <v>1.4173832200000003</v>
      </c>
      <c r="D42" s="3">
        <v>1.05098136</v>
      </c>
      <c r="E42" s="3">
        <v>1.4867422100000001</v>
      </c>
      <c r="F42" s="3">
        <v>0.9804392999999999</v>
      </c>
      <c r="G42" s="3">
        <v>1.7039176099999995</v>
      </c>
      <c r="H42" s="3">
        <v>0.74624270999999998</v>
      </c>
      <c r="I42" s="3">
        <v>1.5186014299999997</v>
      </c>
      <c r="J42" s="3"/>
      <c r="K42" s="3"/>
      <c r="L42" s="3"/>
      <c r="M42" s="3"/>
      <c r="N42" s="25">
        <f t="shared" si="7"/>
        <v>9.8529753200000005</v>
      </c>
      <c r="O42" s="39"/>
      <c r="P42" s="40"/>
      <c r="Q42"/>
      <c r="R42"/>
    </row>
    <row r="43" spans="1:20">
      <c r="A43" s="2" t="s">
        <v>1</v>
      </c>
      <c r="B43" s="3">
        <v>0.38246738999999991</v>
      </c>
      <c r="C43" s="3">
        <v>0.3810075899999999</v>
      </c>
      <c r="D43" s="3">
        <v>0.38464510000000013</v>
      </c>
      <c r="E43" s="3">
        <v>0.5203966299999998</v>
      </c>
      <c r="F43" s="3">
        <v>0.52072394</v>
      </c>
      <c r="G43" s="3">
        <v>0.37806389999999973</v>
      </c>
      <c r="H43" s="3">
        <v>0.41247517000000011</v>
      </c>
      <c r="I43" s="3">
        <v>0.28510103999999986</v>
      </c>
      <c r="J43" s="3"/>
      <c r="K43" s="3"/>
      <c r="L43" s="3"/>
      <c r="M43" s="3"/>
      <c r="N43" s="25">
        <f t="shared" si="7"/>
        <v>3.2648807599999996</v>
      </c>
      <c r="O43" s="39"/>
      <c r="P43" s="40"/>
      <c r="Q43"/>
      <c r="R43"/>
    </row>
    <row r="44" spans="1:20">
      <c r="A44" s="2" t="s">
        <v>2</v>
      </c>
      <c r="B44" s="3">
        <v>2.09255E-2</v>
      </c>
      <c r="C44" s="3"/>
      <c r="D44" s="3">
        <v>3.0000000000000001E-6</v>
      </c>
      <c r="E44" s="3">
        <v>1.4620000000000002</v>
      </c>
      <c r="F44" s="3">
        <v>3.414000000000001</v>
      </c>
      <c r="G44" s="3">
        <v>3.5390020500000015</v>
      </c>
      <c r="H44" s="3">
        <v>3.9180010600000008</v>
      </c>
      <c r="I44" s="3">
        <v>3.433072000000001</v>
      </c>
      <c r="J44" s="3"/>
      <c r="K44" s="3"/>
      <c r="L44" s="3"/>
      <c r="M44" s="3"/>
      <c r="N44" s="25">
        <f t="shared" si="7"/>
        <v>15.787003610000005</v>
      </c>
      <c r="O44" s="39"/>
      <c r="P44" s="40"/>
      <c r="Q44"/>
      <c r="R44"/>
    </row>
    <row r="45" spans="1:20">
      <c r="A45" s="2" t="s">
        <v>3</v>
      </c>
      <c r="B45" s="3">
        <v>4.0381149200000026</v>
      </c>
      <c r="C45" s="3">
        <v>1.3422915100000001</v>
      </c>
      <c r="D45" s="3">
        <v>1.7777336700000004</v>
      </c>
      <c r="E45" s="3">
        <v>2.153086619999999</v>
      </c>
      <c r="F45" s="3">
        <v>1.8319105499999995</v>
      </c>
      <c r="G45" s="3">
        <v>1.6145456600000003</v>
      </c>
      <c r="H45" s="3">
        <v>1.5645342400000011</v>
      </c>
      <c r="I45" s="3">
        <v>0.83663673999999977</v>
      </c>
      <c r="J45" s="3"/>
      <c r="K45" s="3"/>
      <c r="L45" s="3"/>
      <c r="M45" s="3"/>
      <c r="N45" s="25">
        <f t="shared" si="7"/>
        <v>15.158853910000001</v>
      </c>
      <c r="O45" s="39"/>
      <c r="P45" s="40"/>
      <c r="Q45"/>
      <c r="R45"/>
    </row>
    <row r="46" spans="1:20">
      <c r="A46" s="2" t="s">
        <v>4</v>
      </c>
      <c r="B46" s="3">
        <v>81.89071936000002</v>
      </c>
      <c r="C46" s="3">
        <v>48.018077900000016</v>
      </c>
      <c r="D46" s="3">
        <v>98.689264470000026</v>
      </c>
      <c r="E46" s="3">
        <v>103.21852884999996</v>
      </c>
      <c r="F46" s="3">
        <v>70.563846339999998</v>
      </c>
      <c r="G46" s="3">
        <v>71.349866260000027</v>
      </c>
      <c r="H46" s="3">
        <v>61.266491429999981</v>
      </c>
      <c r="I46" s="3">
        <v>46.170103380000008</v>
      </c>
      <c r="J46" s="3"/>
      <c r="K46" s="3"/>
      <c r="L46" s="3"/>
      <c r="M46" s="3"/>
      <c r="N46" s="25">
        <f t="shared" si="7"/>
        <v>581.16689799000005</v>
      </c>
      <c r="O46" s="39"/>
      <c r="P46" s="40"/>
      <c r="Q46"/>
      <c r="R46"/>
    </row>
    <row r="47" spans="1:20">
      <c r="A47" s="2" t="s">
        <v>5</v>
      </c>
      <c r="B47" s="3">
        <v>2.9972811899999998</v>
      </c>
      <c r="C47" s="3">
        <v>3.5224551899999956</v>
      </c>
      <c r="D47" s="3">
        <v>3.4976233599999977</v>
      </c>
      <c r="E47" s="3">
        <v>3.5643062099999892</v>
      </c>
      <c r="F47" s="3">
        <v>3.8110523499999909</v>
      </c>
      <c r="G47" s="3">
        <v>4.1811828499999919</v>
      </c>
      <c r="H47" s="3">
        <v>4.1516165499999946</v>
      </c>
      <c r="I47" s="3">
        <v>4.7102546799999985</v>
      </c>
      <c r="J47" s="3"/>
      <c r="K47" s="3"/>
      <c r="L47" s="3"/>
      <c r="M47" s="3"/>
      <c r="N47" s="25">
        <f t="shared" si="7"/>
        <v>30.43577237999996</v>
      </c>
      <c r="O47" s="39"/>
      <c r="P47" s="40"/>
      <c r="Q47"/>
      <c r="R47"/>
    </row>
    <row r="48" spans="1:20">
      <c r="A48" s="2" t="s">
        <v>6</v>
      </c>
      <c r="B48" s="3">
        <v>5.9690540800000038</v>
      </c>
      <c r="C48" s="3">
        <v>7.1243103600000053</v>
      </c>
      <c r="D48" s="3">
        <v>8.4947839999999868</v>
      </c>
      <c r="E48" s="3">
        <v>9.8715028999999834</v>
      </c>
      <c r="F48" s="3">
        <v>11.937841159999984</v>
      </c>
      <c r="G48" s="3">
        <v>18.618799609999986</v>
      </c>
      <c r="H48" s="3">
        <v>17.721875079999961</v>
      </c>
      <c r="I48" s="3">
        <v>19.713678629999958</v>
      </c>
      <c r="J48" s="3"/>
      <c r="K48" s="3"/>
      <c r="L48" s="3"/>
      <c r="M48" s="3"/>
      <c r="N48" s="25">
        <f t="shared" si="7"/>
        <v>99.451845819999875</v>
      </c>
      <c r="O48" s="39"/>
      <c r="P48" s="40"/>
      <c r="Q48"/>
      <c r="R48"/>
    </row>
    <row r="49" spans="1:20">
      <c r="A49" s="44" t="s">
        <v>23</v>
      </c>
      <c r="B49" s="47">
        <f t="shared" ref="B49:C49" si="8">SUM(B41:B48)</f>
        <v>103.91861107000003</v>
      </c>
      <c r="C49" s="47">
        <f t="shared" si="8"/>
        <v>69.237145420000004</v>
      </c>
      <c r="D49" s="47">
        <f t="shared" ref="D49:E49" si="9">SUM(D41:D48)</f>
        <v>122.76534158999999</v>
      </c>
      <c r="E49" s="47">
        <f t="shared" si="9"/>
        <v>131.61083576999994</v>
      </c>
      <c r="F49" s="47">
        <f t="shared" ref="F49:G49" si="10">SUM(F41:F48)</f>
        <v>110.03743930999997</v>
      </c>
      <c r="G49" s="47">
        <f t="shared" si="10"/>
        <v>123.55388493</v>
      </c>
      <c r="H49" s="47">
        <f t="shared" ref="H49:I49" si="11">SUM(H41:H48)</f>
        <v>102.54648746999992</v>
      </c>
      <c r="I49" s="47">
        <f t="shared" si="11"/>
        <v>99.783071239999927</v>
      </c>
      <c r="J49" s="47">
        <f t="shared" ref="J49:K49" si="12">SUM(J41:J48)</f>
        <v>0</v>
      </c>
      <c r="K49" s="47">
        <f t="shared" si="12"/>
        <v>0</v>
      </c>
      <c r="L49" s="47">
        <f t="shared" ref="L49:M49" si="13">SUM(L41:L48)</f>
        <v>0</v>
      </c>
      <c r="M49" s="47">
        <f t="shared" si="13"/>
        <v>0</v>
      </c>
      <c r="N49" s="47">
        <f t="shared" si="7"/>
        <v>863.45281679999971</v>
      </c>
      <c r="O49" s="39"/>
      <c r="P49" s="40"/>
      <c r="Q49"/>
      <c r="R49"/>
    </row>
    <row r="50" spans="1:20">
      <c r="S50" s="1"/>
      <c r="T50" s="1"/>
    </row>
    <row r="51" spans="1:20">
      <c r="S51" s="1"/>
      <c r="T51" s="1"/>
    </row>
    <row r="52" spans="1:20" s="7" customFormat="1" ht="14.4" customHeight="1">
      <c r="A52" s="27" t="s">
        <v>95</v>
      </c>
      <c r="B52" s="27"/>
      <c r="C52" s="27"/>
      <c r="D52" s="27"/>
      <c r="E52" s="27"/>
      <c r="F52" s="27"/>
      <c r="G52" s="27"/>
      <c r="H52" s="27"/>
      <c r="I52" s="27"/>
      <c r="O52" s="43"/>
      <c r="P52" s="36"/>
      <c r="Q52" s="6"/>
      <c r="R52" s="6"/>
      <c r="S52" s="6"/>
      <c r="T52" s="6"/>
    </row>
    <row r="53" spans="1:20">
      <c r="A53" s="4"/>
      <c r="B53" s="4"/>
      <c r="C53" s="4"/>
      <c r="D53" s="4"/>
      <c r="E53" s="4"/>
      <c r="F53" s="4"/>
      <c r="G53" s="4"/>
      <c r="S53" s="1"/>
      <c r="T53" s="1"/>
    </row>
    <row r="54" spans="1:20">
      <c r="A54" s="44" t="s">
        <v>8</v>
      </c>
      <c r="B54" s="45" t="s">
        <v>25</v>
      </c>
      <c r="C54" s="45" t="s">
        <v>53</v>
      </c>
      <c r="D54" s="45" t="s">
        <v>55</v>
      </c>
      <c r="E54" s="45" t="s">
        <v>56</v>
      </c>
      <c r="F54" s="45" t="s">
        <v>57</v>
      </c>
      <c r="G54" s="45" t="s">
        <v>58</v>
      </c>
      <c r="H54" s="45" t="s">
        <v>59</v>
      </c>
      <c r="I54" s="45" t="s">
        <v>60</v>
      </c>
      <c r="J54" s="45" t="s">
        <v>61</v>
      </c>
      <c r="K54" s="45" t="s">
        <v>62</v>
      </c>
      <c r="L54" s="45" t="s">
        <v>63</v>
      </c>
      <c r="M54" s="45" t="s">
        <v>64</v>
      </c>
      <c r="N54" s="46" t="str">
        <f>N26</f>
        <v>Somme</v>
      </c>
      <c r="O54" s="38"/>
      <c r="P54" s="42"/>
      <c r="Q54"/>
      <c r="R54"/>
    </row>
    <row r="55" spans="1:20">
      <c r="A55" s="2" t="s">
        <v>9</v>
      </c>
      <c r="B55" s="3">
        <v>191.76066215199984</v>
      </c>
      <c r="C55" s="3">
        <v>196.17886522199979</v>
      </c>
      <c r="D55" s="3">
        <v>217.35269403500013</v>
      </c>
      <c r="E55" s="3">
        <v>254.40929143199997</v>
      </c>
      <c r="F55" s="3">
        <v>276.37386511399973</v>
      </c>
      <c r="G55" s="3">
        <v>189.09458705199984</v>
      </c>
      <c r="H55" s="3">
        <v>132.38729510399992</v>
      </c>
      <c r="I55" s="3">
        <v>115.91961867599994</v>
      </c>
      <c r="J55" s="3"/>
      <c r="K55" s="3"/>
      <c r="L55" s="3"/>
      <c r="M55" s="3"/>
      <c r="N55" s="25">
        <f t="shared" ref="N55:N64" si="14">SUM(B55:M55)</f>
        <v>1573.4768787869989</v>
      </c>
      <c r="O55" s="39"/>
      <c r="P55" s="40"/>
      <c r="Q55"/>
      <c r="R55"/>
    </row>
    <row r="56" spans="1:20">
      <c r="A56" s="2" t="s">
        <v>10</v>
      </c>
      <c r="B56" s="3">
        <v>29.246694991999995</v>
      </c>
      <c r="C56" s="3">
        <v>27.309690195000009</v>
      </c>
      <c r="D56" s="3">
        <v>19.387405352999995</v>
      </c>
      <c r="E56" s="3">
        <v>29.394463326</v>
      </c>
      <c r="F56" s="3">
        <v>40.115266600000005</v>
      </c>
      <c r="G56" s="3">
        <v>32.907413926999979</v>
      </c>
      <c r="H56" s="3">
        <v>20.084333715</v>
      </c>
      <c r="I56" s="3">
        <v>24.050007512999994</v>
      </c>
      <c r="J56" s="3"/>
      <c r="K56" s="3"/>
      <c r="L56" s="3"/>
      <c r="M56" s="3"/>
      <c r="N56" s="25">
        <f t="shared" si="14"/>
        <v>222.49527562099999</v>
      </c>
      <c r="O56" s="39"/>
      <c r="P56" s="40"/>
      <c r="Q56"/>
      <c r="R56"/>
    </row>
    <row r="57" spans="1:20">
      <c r="A57" s="2" t="s">
        <v>11</v>
      </c>
      <c r="B57" s="3">
        <v>28.237435898999998</v>
      </c>
      <c r="C57" s="3">
        <v>31.876089406999974</v>
      </c>
      <c r="D57" s="3">
        <v>30.876764758000004</v>
      </c>
      <c r="E57" s="3">
        <v>81.687016953000011</v>
      </c>
      <c r="F57" s="3">
        <v>43.083640512999992</v>
      </c>
      <c r="G57" s="3">
        <v>171.54571840700001</v>
      </c>
      <c r="H57" s="3">
        <v>183.37444957899993</v>
      </c>
      <c r="I57" s="3">
        <v>164.20967126699992</v>
      </c>
      <c r="J57" s="3"/>
      <c r="K57" s="3"/>
      <c r="L57" s="3"/>
      <c r="M57" s="3"/>
      <c r="N57" s="25">
        <f t="shared" si="14"/>
        <v>734.89078678299984</v>
      </c>
      <c r="O57" s="39"/>
      <c r="P57" s="40"/>
      <c r="Q57"/>
      <c r="R57"/>
    </row>
    <row r="58" spans="1:20">
      <c r="A58" s="2" t="s">
        <v>12</v>
      </c>
      <c r="B58" s="3">
        <v>37.422813587000022</v>
      </c>
      <c r="C58" s="3">
        <v>21.018361599999992</v>
      </c>
      <c r="D58" s="3">
        <v>52.600226667999976</v>
      </c>
      <c r="E58" s="3">
        <v>37.334365836999979</v>
      </c>
      <c r="F58" s="3">
        <v>27.187125970999993</v>
      </c>
      <c r="G58" s="3">
        <v>21.078263564000004</v>
      </c>
      <c r="H58" s="3">
        <v>12.311748352000002</v>
      </c>
      <c r="I58" s="3">
        <v>15.071547028000001</v>
      </c>
      <c r="J58" s="3"/>
      <c r="K58" s="3"/>
      <c r="L58" s="3"/>
      <c r="M58" s="3"/>
      <c r="N58" s="25">
        <f t="shared" si="14"/>
        <v>224.02445260699994</v>
      </c>
      <c r="O58" s="39"/>
      <c r="P58" s="40"/>
      <c r="Q58"/>
      <c r="R58"/>
    </row>
    <row r="59" spans="1:20">
      <c r="A59" s="2" t="s">
        <v>13</v>
      </c>
      <c r="B59" s="3">
        <v>3.037198963999999</v>
      </c>
      <c r="C59" s="3">
        <v>4.177873795</v>
      </c>
      <c r="D59" s="3">
        <v>6.2010271380000015</v>
      </c>
      <c r="E59" s="3">
        <v>66.122725188999993</v>
      </c>
      <c r="F59" s="3">
        <v>169.19211039000007</v>
      </c>
      <c r="G59" s="3">
        <v>64.258182720999983</v>
      </c>
      <c r="H59" s="3">
        <v>111.02581047399995</v>
      </c>
      <c r="I59" s="3">
        <v>106.83013244800003</v>
      </c>
      <c r="J59" s="3"/>
      <c r="K59" s="3"/>
      <c r="L59" s="3"/>
      <c r="M59" s="3"/>
      <c r="N59" s="25">
        <f t="shared" si="14"/>
        <v>530.84506111900009</v>
      </c>
      <c r="O59" s="39"/>
      <c r="P59" s="40"/>
      <c r="Q59"/>
      <c r="R59"/>
    </row>
    <row r="60" spans="1:20">
      <c r="A60" s="2" t="s">
        <v>14</v>
      </c>
      <c r="B60" s="3">
        <v>3.2528774879999993</v>
      </c>
      <c r="C60" s="3">
        <v>5.2933490820000006</v>
      </c>
      <c r="D60" s="3">
        <v>6.396773531</v>
      </c>
      <c r="E60" s="3">
        <v>3.0726207569999997</v>
      </c>
      <c r="F60" s="3">
        <v>5.2708034439999993</v>
      </c>
      <c r="G60" s="3">
        <v>5.7795968860000002</v>
      </c>
      <c r="H60" s="3">
        <v>9.8092921700000026</v>
      </c>
      <c r="I60" s="3">
        <v>14.136820194999995</v>
      </c>
      <c r="J60" s="3"/>
      <c r="K60" s="3"/>
      <c r="L60" s="3"/>
      <c r="M60" s="3"/>
      <c r="N60" s="25">
        <f t="shared" si="14"/>
        <v>53.012133552999998</v>
      </c>
      <c r="O60" s="39"/>
      <c r="P60" s="40"/>
      <c r="Q60"/>
      <c r="R60"/>
    </row>
    <row r="61" spans="1:20">
      <c r="A61" s="2" t="s">
        <v>15</v>
      </c>
      <c r="B61" s="3">
        <v>34.488090296000003</v>
      </c>
      <c r="C61" s="3">
        <v>29.521815250999971</v>
      </c>
      <c r="D61" s="3">
        <v>31.90439253100001</v>
      </c>
      <c r="E61" s="3">
        <v>28.123908265000015</v>
      </c>
      <c r="F61" s="3">
        <v>31.314349874000005</v>
      </c>
      <c r="G61" s="3">
        <v>53.053190181000005</v>
      </c>
      <c r="H61" s="3">
        <v>47.908996964999993</v>
      </c>
      <c r="I61" s="3">
        <v>45.826878948000001</v>
      </c>
      <c r="J61" s="3"/>
      <c r="K61" s="3"/>
      <c r="L61" s="3"/>
      <c r="M61" s="3"/>
      <c r="N61" s="25">
        <f t="shared" si="14"/>
        <v>302.14162231099999</v>
      </c>
      <c r="O61" s="39"/>
      <c r="P61" s="40"/>
      <c r="Q61"/>
      <c r="R61"/>
    </row>
    <row r="62" spans="1:20">
      <c r="A62" s="2" t="s">
        <v>16</v>
      </c>
      <c r="B62" s="3">
        <v>251.64645215899975</v>
      </c>
      <c r="C62" s="3">
        <v>256.42701877300033</v>
      </c>
      <c r="D62" s="3">
        <v>252.84826047600018</v>
      </c>
      <c r="E62" s="3">
        <v>276.09587480600055</v>
      </c>
      <c r="F62" s="3">
        <v>358.01209720699973</v>
      </c>
      <c r="G62" s="3">
        <v>324.10217470399971</v>
      </c>
      <c r="H62" s="3">
        <v>203.08985985099994</v>
      </c>
      <c r="I62" s="3">
        <v>201.07101041600032</v>
      </c>
      <c r="J62" s="3"/>
      <c r="K62" s="3"/>
      <c r="L62" s="3"/>
      <c r="M62" s="3"/>
      <c r="N62" s="25">
        <f t="shared" si="14"/>
        <v>2123.2927483920007</v>
      </c>
      <c r="O62" s="39"/>
      <c r="P62" s="40"/>
      <c r="Q62"/>
      <c r="R62"/>
    </row>
    <row r="63" spans="1:20">
      <c r="A63" s="2" t="s">
        <v>6</v>
      </c>
      <c r="B63" s="3">
        <v>28.779516079000004</v>
      </c>
      <c r="C63" s="3">
        <v>36.096663708999984</v>
      </c>
      <c r="D63" s="3">
        <v>26.396458333999995</v>
      </c>
      <c r="E63" s="3">
        <v>44.81925506799999</v>
      </c>
      <c r="F63" s="3">
        <v>38.589043753000027</v>
      </c>
      <c r="G63" s="3">
        <v>34.370865645000002</v>
      </c>
      <c r="H63" s="3">
        <v>23.669281803000018</v>
      </c>
      <c r="I63" s="3">
        <v>22.898297928000037</v>
      </c>
      <c r="J63" s="3"/>
      <c r="K63" s="3"/>
      <c r="L63" s="3"/>
      <c r="M63" s="3"/>
      <c r="N63" s="25">
        <f t="shared" si="14"/>
        <v>255.61938231900007</v>
      </c>
      <c r="O63" s="39"/>
      <c r="P63" s="40"/>
      <c r="Q63"/>
      <c r="R63"/>
    </row>
    <row r="64" spans="1:20">
      <c r="A64" s="44" t="s">
        <v>23</v>
      </c>
      <c r="B64" s="47">
        <f t="shared" ref="B64:C64" si="15">SUM(B55:B63)</f>
        <v>607.87174161599967</v>
      </c>
      <c r="C64" s="47">
        <f t="shared" si="15"/>
        <v>607.89972703400008</v>
      </c>
      <c r="D64" s="47">
        <f t="shared" ref="D64:E64" si="16">SUM(D55:D63)</f>
        <v>643.96400282400032</v>
      </c>
      <c r="E64" s="47">
        <f t="shared" si="16"/>
        <v>821.05952163300037</v>
      </c>
      <c r="F64" s="47">
        <f t="shared" ref="F64:G64" si="17">SUM(F55:F63)</f>
        <v>989.13830286599944</v>
      </c>
      <c r="G64" s="47">
        <f t="shared" si="17"/>
        <v>896.18999308699949</v>
      </c>
      <c r="H64" s="47">
        <f t="shared" ref="H64:I64" si="18">SUM(H55:H63)</f>
        <v>743.66106801299975</v>
      </c>
      <c r="I64" s="47">
        <f t="shared" si="18"/>
        <v>710.01398441900017</v>
      </c>
      <c r="J64" s="47">
        <f t="shared" ref="J64:K64" si="19">SUM(J55:J63)</f>
        <v>0</v>
      </c>
      <c r="K64" s="47">
        <f t="shared" si="19"/>
        <v>0</v>
      </c>
      <c r="L64" s="47">
        <f t="shared" ref="L64:M64" si="20">SUM(L55:L63)</f>
        <v>0</v>
      </c>
      <c r="M64" s="47">
        <f t="shared" si="20"/>
        <v>0</v>
      </c>
      <c r="N64" s="47">
        <f t="shared" si="14"/>
        <v>6019.7983414919991</v>
      </c>
      <c r="O64" s="39"/>
      <c r="P64" s="40"/>
      <c r="Q64"/>
      <c r="R64"/>
    </row>
    <row r="65" spans="1:20">
      <c r="S65" s="1"/>
      <c r="T65" s="1"/>
    </row>
    <row r="66" spans="1:20">
      <c r="S66" s="1"/>
      <c r="T66" s="1"/>
    </row>
    <row r="67" spans="1:20" s="7" customFormat="1" ht="14.4" customHeight="1">
      <c r="A67" s="27" t="s">
        <v>96</v>
      </c>
      <c r="B67" s="27"/>
      <c r="C67" s="27"/>
      <c r="D67" s="27"/>
      <c r="E67" s="27"/>
      <c r="F67" s="27"/>
      <c r="G67" s="27"/>
      <c r="H67" s="27"/>
      <c r="I67" s="27"/>
      <c r="O67" s="43"/>
      <c r="P67" s="36"/>
      <c r="Q67" s="6"/>
      <c r="R67" s="6"/>
      <c r="S67" s="6"/>
      <c r="T67" s="6"/>
    </row>
    <row r="68" spans="1:20">
      <c r="S68" s="1"/>
      <c r="T68" s="1"/>
    </row>
    <row r="69" spans="1:20">
      <c r="A69" s="44" t="s">
        <v>8</v>
      </c>
      <c r="B69" s="45" t="s">
        <v>25</v>
      </c>
      <c r="C69" s="45" t="s">
        <v>53</v>
      </c>
      <c r="D69" s="45" t="s">
        <v>55</v>
      </c>
      <c r="E69" s="45" t="s">
        <v>56</v>
      </c>
      <c r="F69" s="45" t="s">
        <v>57</v>
      </c>
      <c r="G69" s="45" t="s">
        <v>58</v>
      </c>
      <c r="H69" s="45" t="s">
        <v>59</v>
      </c>
      <c r="I69" s="45" t="s">
        <v>60</v>
      </c>
      <c r="J69" s="45" t="s">
        <v>61</v>
      </c>
      <c r="K69" s="45" t="s">
        <v>62</v>
      </c>
      <c r="L69" s="45" t="s">
        <v>63</v>
      </c>
      <c r="M69" s="45" t="s">
        <v>64</v>
      </c>
      <c r="N69" s="46" t="str">
        <f>N26</f>
        <v>Somme</v>
      </c>
      <c r="O69" s="38"/>
      <c r="P69" s="42"/>
      <c r="Q69"/>
      <c r="R69"/>
    </row>
    <row r="70" spans="1:20">
      <c r="A70" s="2" t="s">
        <v>9</v>
      </c>
      <c r="B70" s="3">
        <v>66.569292570000059</v>
      </c>
      <c r="C70" s="3">
        <v>35.493447969999984</v>
      </c>
      <c r="D70" s="3">
        <v>74.091731949999982</v>
      </c>
      <c r="E70" s="3">
        <v>75.074705590000079</v>
      </c>
      <c r="F70" s="3">
        <v>54.828996000000053</v>
      </c>
      <c r="G70" s="3">
        <v>54.111296600000088</v>
      </c>
      <c r="H70" s="3">
        <v>45.448053589999986</v>
      </c>
      <c r="I70" s="3">
        <v>34.93891691000001</v>
      </c>
      <c r="J70" s="3"/>
      <c r="K70" s="3"/>
      <c r="L70" s="3"/>
      <c r="M70" s="3"/>
      <c r="N70" s="25">
        <f t="shared" ref="N70:N79" si="21">SUM(B70:M70)</f>
        <v>440.55644118000021</v>
      </c>
      <c r="O70" s="39"/>
      <c r="P70" s="40"/>
      <c r="Q70"/>
      <c r="R70"/>
    </row>
    <row r="71" spans="1:20">
      <c r="A71" s="2" t="s">
        <v>10</v>
      </c>
      <c r="B71" s="3">
        <v>3.1796352200000007</v>
      </c>
      <c r="C71" s="3">
        <v>2.4804315500000005</v>
      </c>
      <c r="D71" s="3">
        <v>2.2655635100000002</v>
      </c>
      <c r="E71" s="3">
        <v>4.5070840400000014</v>
      </c>
      <c r="F71" s="3">
        <v>14.827354409999982</v>
      </c>
      <c r="G71" s="3">
        <v>17.060271189999973</v>
      </c>
      <c r="H71" s="3">
        <v>7.2827313900000012</v>
      </c>
      <c r="I71" s="3">
        <v>10.745926149999997</v>
      </c>
      <c r="J71" s="3"/>
      <c r="K71" s="3"/>
      <c r="L71" s="3"/>
      <c r="M71" s="3"/>
      <c r="N71" s="25">
        <f t="shared" si="21"/>
        <v>62.348997459999957</v>
      </c>
      <c r="O71" s="39"/>
      <c r="P71" s="40"/>
      <c r="Q71"/>
      <c r="R71"/>
    </row>
    <row r="72" spans="1:20">
      <c r="A72" s="2" t="s">
        <v>11</v>
      </c>
      <c r="B72" s="3">
        <v>13.975662469999985</v>
      </c>
      <c r="C72" s="3">
        <v>12.190276680000002</v>
      </c>
      <c r="D72" s="3">
        <v>19.372925709999986</v>
      </c>
      <c r="E72" s="3">
        <v>26.186817670000003</v>
      </c>
      <c r="F72" s="3">
        <v>13.603134909999991</v>
      </c>
      <c r="G72" s="3">
        <v>17.78240388999998</v>
      </c>
      <c r="H72" s="3">
        <v>14.386984449999989</v>
      </c>
      <c r="I72" s="3">
        <v>12.001901649999995</v>
      </c>
      <c r="J72" s="3"/>
      <c r="K72" s="3"/>
      <c r="L72" s="3"/>
      <c r="M72" s="3"/>
      <c r="N72" s="25">
        <f t="shared" si="21"/>
        <v>129.50010742999993</v>
      </c>
      <c r="O72" s="39"/>
      <c r="P72" s="40"/>
      <c r="Q72"/>
      <c r="R72"/>
    </row>
    <row r="73" spans="1:20">
      <c r="A73" s="2" t="s">
        <v>12</v>
      </c>
      <c r="B73" s="3">
        <v>4.7109403900000002</v>
      </c>
      <c r="C73" s="3">
        <v>2.6188579499999984</v>
      </c>
      <c r="D73" s="3">
        <v>7.2384277300000068</v>
      </c>
      <c r="E73" s="3">
        <v>3.6038043699999966</v>
      </c>
      <c r="F73" s="3">
        <v>5.5294944999999993</v>
      </c>
      <c r="G73" s="3">
        <v>6.8163518699999992</v>
      </c>
      <c r="H73" s="3">
        <v>4.3846427200000004</v>
      </c>
      <c r="I73" s="3">
        <v>5.4138829999999993</v>
      </c>
      <c r="J73" s="3"/>
      <c r="K73" s="3"/>
      <c r="L73" s="3"/>
      <c r="M73" s="3"/>
      <c r="N73" s="25">
        <f t="shared" si="21"/>
        <v>40.316402529999998</v>
      </c>
      <c r="O73" s="39"/>
      <c r="P73" s="40"/>
      <c r="Q73"/>
      <c r="R73"/>
    </row>
    <row r="74" spans="1:20">
      <c r="A74" s="2" t="s">
        <v>13</v>
      </c>
      <c r="B74" s="3">
        <v>9.9275830000000023E-2</v>
      </c>
      <c r="C74" s="3">
        <v>9.3315530000000022E-2</v>
      </c>
      <c r="D74" s="3">
        <v>0.14701243999999999</v>
      </c>
      <c r="E74" s="3">
        <v>1.2884381900000004</v>
      </c>
      <c r="F74" s="3">
        <v>2.6343366100000005</v>
      </c>
      <c r="G74" s="3">
        <v>1.0316551200000001</v>
      </c>
      <c r="H74" s="3">
        <v>1.4762232900000001</v>
      </c>
      <c r="I74" s="3">
        <v>1.6039946600000001</v>
      </c>
      <c r="J74" s="3"/>
      <c r="K74" s="3"/>
      <c r="L74" s="3"/>
      <c r="M74" s="3"/>
      <c r="N74" s="25">
        <f t="shared" si="21"/>
        <v>8.3742516700000014</v>
      </c>
      <c r="O74" s="39"/>
      <c r="P74" s="40"/>
      <c r="Q74"/>
      <c r="R74"/>
    </row>
    <row r="75" spans="1:20">
      <c r="A75" s="2" t="s">
        <v>14</v>
      </c>
      <c r="B75" s="3">
        <v>1.0554668499999997</v>
      </c>
      <c r="C75" s="3">
        <v>1.5595036400000004</v>
      </c>
      <c r="D75" s="3">
        <v>1.7888595899999999</v>
      </c>
      <c r="E75" s="3">
        <v>1.0936432399999998</v>
      </c>
      <c r="F75" s="3">
        <v>1.5440486599999999</v>
      </c>
      <c r="G75" s="3">
        <v>2.2985728899999991</v>
      </c>
      <c r="H75" s="3">
        <v>2.4902204500000003</v>
      </c>
      <c r="I75" s="3">
        <v>5.9005352000000002</v>
      </c>
      <c r="J75" s="3"/>
      <c r="K75" s="3"/>
      <c r="L75" s="3"/>
      <c r="M75" s="3"/>
      <c r="N75" s="25">
        <f t="shared" si="21"/>
        <v>17.730850519999997</v>
      </c>
      <c r="O75" s="39"/>
      <c r="P75" s="40"/>
      <c r="Q75"/>
      <c r="R75"/>
    </row>
    <row r="76" spans="1:20">
      <c r="A76" s="2" t="s">
        <v>15</v>
      </c>
      <c r="B76" s="3">
        <v>2.390649739999998</v>
      </c>
      <c r="C76" s="3">
        <v>4.8179499799999999</v>
      </c>
      <c r="D76" s="3">
        <v>5.6660475199999931</v>
      </c>
      <c r="E76" s="3">
        <v>5.8345426099999944</v>
      </c>
      <c r="F76" s="3">
        <v>5.2402024699999963</v>
      </c>
      <c r="G76" s="3">
        <v>11.092447269999985</v>
      </c>
      <c r="H76" s="3">
        <v>14.069959669999982</v>
      </c>
      <c r="I76" s="3">
        <v>18.026767929999963</v>
      </c>
      <c r="J76" s="3"/>
      <c r="K76" s="3"/>
      <c r="L76" s="3"/>
      <c r="M76" s="3"/>
      <c r="N76" s="25">
        <f t="shared" si="21"/>
        <v>67.138567189999918</v>
      </c>
      <c r="O76" s="39"/>
      <c r="P76" s="40"/>
      <c r="Q76"/>
      <c r="R76"/>
    </row>
    <row r="77" spans="1:20">
      <c r="A77" s="2" t="s">
        <v>16</v>
      </c>
      <c r="B77" s="3">
        <v>6.621510040000004</v>
      </c>
      <c r="C77" s="3">
        <v>6.5557368099999893</v>
      </c>
      <c r="D77" s="3">
        <v>7.6478661599999898</v>
      </c>
      <c r="E77" s="3">
        <v>9.9709635200000086</v>
      </c>
      <c r="F77" s="3">
        <v>8.344176220000012</v>
      </c>
      <c r="G77" s="3">
        <v>8.6392115100000098</v>
      </c>
      <c r="H77" s="3">
        <v>8.3884096000000063</v>
      </c>
      <c r="I77" s="3">
        <v>7.3673278900000012</v>
      </c>
      <c r="J77" s="3"/>
      <c r="K77" s="3"/>
      <c r="L77" s="3"/>
      <c r="M77" s="3"/>
      <c r="N77" s="25">
        <f t="shared" si="21"/>
        <v>63.535201750000013</v>
      </c>
      <c r="O77" s="39"/>
      <c r="P77" s="40"/>
      <c r="Q77"/>
      <c r="R77"/>
    </row>
    <row r="78" spans="1:20">
      <c r="A78" s="2" t="s">
        <v>6</v>
      </c>
      <c r="B78" s="3">
        <v>5.3161779599999992</v>
      </c>
      <c r="C78" s="3">
        <v>3.4276253099999963</v>
      </c>
      <c r="D78" s="3">
        <v>4.5469069799999913</v>
      </c>
      <c r="E78" s="3">
        <v>4.0508365400000006</v>
      </c>
      <c r="F78" s="3">
        <v>3.4856955299999979</v>
      </c>
      <c r="G78" s="3">
        <v>4.7216745899999957</v>
      </c>
      <c r="H78" s="3">
        <v>4.6192623099999972</v>
      </c>
      <c r="I78" s="3">
        <v>3.7838178499999984</v>
      </c>
      <c r="J78" s="3"/>
      <c r="K78" s="3"/>
      <c r="L78" s="3"/>
      <c r="M78" s="3"/>
      <c r="N78" s="25">
        <f t="shared" si="21"/>
        <v>33.951997069999976</v>
      </c>
      <c r="O78" s="39"/>
      <c r="P78" s="40"/>
      <c r="Q78"/>
      <c r="R78"/>
    </row>
    <row r="79" spans="1:20">
      <c r="A79" s="44" t="s">
        <v>23</v>
      </c>
      <c r="B79" s="47">
        <f t="shared" ref="B79:C79" si="22">SUM(B70:B78)</f>
        <v>103.91861107000005</v>
      </c>
      <c r="C79" s="47">
        <f t="shared" si="22"/>
        <v>69.237145419999976</v>
      </c>
      <c r="D79" s="47">
        <f t="shared" ref="D79:E79" si="23">SUM(D70:D78)</f>
        <v>122.76534158999996</v>
      </c>
      <c r="E79" s="47">
        <f t="shared" si="23"/>
        <v>131.61083577000008</v>
      </c>
      <c r="F79" s="47">
        <f t="shared" ref="F79:G79" si="24">SUM(F70:F78)</f>
        <v>110.03743931000004</v>
      </c>
      <c r="G79" s="47">
        <f t="shared" si="24"/>
        <v>123.55388493000004</v>
      </c>
      <c r="H79" s="47">
        <f t="shared" ref="H79:I79" si="25">SUM(H70:H78)</f>
        <v>102.54648746999996</v>
      </c>
      <c r="I79" s="47">
        <f t="shared" si="25"/>
        <v>99.783071239999941</v>
      </c>
      <c r="J79" s="47">
        <f t="shared" ref="J79:K79" si="26">SUM(J70:J78)</f>
        <v>0</v>
      </c>
      <c r="K79" s="47">
        <f t="shared" si="26"/>
        <v>0</v>
      </c>
      <c r="L79" s="47">
        <f t="shared" ref="L79:M79" si="27">SUM(L70:L78)</f>
        <v>0</v>
      </c>
      <c r="M79" s="47">
        <f t="shared" si="27"/>
        <v>0</v>
      </c>
      <c r="N79" s="47">
        <f t="shared" si="21"/>
        <v>863.45281680000016</v>
      </c>
      <c r="O79" s="39"/>
      <c r="P79" s="40"/>
      <c r="Q79"/>
      <c r="R79"/>
    </row>
    <row r="80" spans="1:20">
      <c r="S80" s="1"/>
      <c r="T80" s="1"/>
    </row>
    <row r="81" spans="1:20">
      <c r="S81" s="1"/>
      <c r="T81" s="1"/>
    </row>
    <row r="82" spans="1:20" s="7" customFormat="1" ht="14.4" customHeight="1">
      <c r="A82" s="27" t="s">
        <v>97</v>
      </c>
      <c r="B82" s="27"/>
      <c r="C82" s="27"/>
      <c r="D82" s="27"/>
      <c r="E82" s="27"/>
      <c r="F82" s="27"/>
      <c r="G82" s="27"/>
      <c r="H82" s="27"/>
      <c r="I82" s="27"/>
      <c r="O82" s="43"/>
      <c r="P82" s="36"/>
      <c r="Q82" s="6"/>
      <c r="R82" s="6"/>
      <c r="S82" s="6"/>
      <c r="T82" s="6"/>
    </row>
    <row r="83" spans="1:20">
      <c r="S83" s="1"/>
      <c r="T83" s="1"/>
    </row>
    <row r="84" spans="1:20">
      <c r="A84" s="44" t="s">
        <v>17</v>
      </c>
      <c r="B84" s="45" t="s">
        <v>25</v>
      </c>
      <c r="C84" s="45" t="s">
        <v>53</v>
      </c>
      <c r="D84" s="45" t="s">
        <v>55</v>
      </c>
      <c r="E84" s="45" t="s">
        <v>56</v>
      </c>
      <c r="F84" s="45" t="s">
        <v>57</v>
      </c>
      <c r="G84" s="45" t="s">
        <v>58</v>
      </c>
      <c r="H84" s="45" t="s">
        <v>59</v>
      </c>
      <c r="I84" s="45" t="s">
        <v>60</v>
      </c>
      <c r="J84" s="45" t="s">
        <v>61</v>
      </c>
      <c r="K84" s="45" t="s">
        <v>62</v>
      </c>
      <c r="L84" s="45" t="s">
        <v>63</v>
      </c>
      <c r="M84" s="45" t="s">
        <v>64</v>
      </c>
      <c r="N84" s="46" t="str">
        <f>N26</f>
        <v>Somme</v>
      </c>
      <c r="O84" s="38"/>
      <c r="P84" s="42"/>
      <c r="Q84"/>
      <c r="R84"/>
    </row>
    <row r="85" spans="1:20">
      <c r="A85" s="5" t="s">
        <v>18</v>
      </c>
      <c r="B85" s="3">
        <v>206.41771427499984</v>
      </c>
      <c r="C85" s="3">
        <v>209.15144867000004</v>
      </c>
      <c r="D85" s="3">
        <v>215.5638879929997</v>
      </c>
      <c r="E85" s="3">
        <v>180.59108515799994</v>
      </c>
      <c r="F85" s="3">
        <v>174.24620242200055</v>
      </c>
      <c r="G85" s="3">
        <v>280.68850720800003</v>
      </c>
      <c r="H85" s="3">
        <v>293.59123767199981</v>
      </c>
      <c r="I85" s="3">
        <v>171.95478553399988</v>
      </c>
      <c r="J85" s="3"/>
      <c r="K85" s="3"/>
      <c r="L85" s="3"/>
      <c r="M85" s="3"/>
      <c r="N85" s="25">
        <f t="shared" ref="N85:N90" si="28">SUM(B85:M85)</f>
        <v>1732.2048689319997</v>
      </c>
      <c r="O85" s="39"/>
      <c r="P85" s="40"/>
      <c r="Q85"/>
      <c r="R85"/>
    </row>
    <row r="86" spans="1:20">
      <c r="A86" s="5" t="s">
        <v>19</v>
      </c>
      <c r="B86" s="3">
        <v>94.307659362999999</v>
      </c>
      <c r="C86" s="3">
        <v>149.28319240899998</v>
      </c>
      <c r="D86" s="3">
        <v>208.49543083599988</v>
      </c>
      <c r="E86" s="3">
        <v>232.51573729299989</v>
      </c>
      <c r="F86" s="3">
        <v>172.67979052699999</v>
      </c>
      <c r="G86" s="3">
        <v>142.92533511000005</v>
      </c>
      <c r="H86" s="3">
        <v>194.76921104599998</v>
      </c>
      <c r="I86" s="3">
        <v>218.90593181799997</v>
      </c>
      <c r="J86" s="3"/>
      <c r="K86" s="3"/>
      <c r="L86" s="3"/>
      <c r="M86" s="3"/>
      <c r="N86" s="25">
        <f t="shared" si="28"/>
        <v>1413.8822884019999</v>
      </c>
      <c r="O86" s="39"/>
      <c r="P86" s="40"/>
      <c r="Q86"/>
      <c r="R86"/>
    </row>
    <row r="87" spans="1:20">
      <c r="A87" s="5" t="s">
        <v>20</v>
      </c>
      <c r="B87" s="3">
        <v>479.65842767499964</v>
      </c>
      <c r="C87" s="3">
        <v>216.17989052899975</v>
      </c>
      <c r="D87" s="3">
        <v>199.77648683299978</v>
      </c>
      <c r="E87" s="3">
        <v>243.13724367100031</v>
      </c>
      <c r="F87" s="3">
        <v>225.90970557699964</v>
      </c>
      <c r="G87" s="3">
        <v>169.38626660099925</v>
      </c>
      <c r="H87" s="3">
        <v>178.75187159700016</v>
      </c>
      <c r="I87" s="3">
        <v>266.81710449000076</v>
      </c>
      <c r="J87" s="3"/>
      <c r="K87" s="3"/>
      <c r="L87" s="3"/>
      <c r="M87" s="3"/>
      <c r="N87" s="25">
        <f t="shared" si="28"/>
        <v>1979.6169969729995</v>
      </c>
      <c r="O87" s="39"/>
      <c r="P87" s="40"/>
      <c r="Q87"/>
      <c r="R87"/>
    </row>
    <row r="88" spans="1:20">
      <c r="A88" s="5" t="s">
        <v>21</v>
      </c>
      <c r="B88" s="3">
        <v>256.91989506300143</v>
      </c>
      <c r="C88" s="3">
        <v>285.43620544799973</v>
      </c>
      <c r="D88" s="3">
        <v>346.07796082800013</v>
      </c>
      <c r="E88" s="3">
        <v>307.30470189000005</v>
      </c>
      <c r="F88" s="3">
        <v>246.41635534199983</v>
      </c>
      <c r="G88" s="3">
        <v>344.68700285900019</v>
      </c>
      <c r="H88" s="3">
        <v>322.23471267900055</v>
      </c>
      <c r="I88" s="3">
        <v>418.14951735599891</v>
      </c>
      <c r="J88" s="3"/>
      <c r="K88" s="3"/>
      <c r="L88" s="3"/>
      <c r="M88" s="3"/>
      <c r="N88" s="25">
        <f t="shared" si="28"/>
        <v>2527.2263514650008</v>
      </c>
      <c r="O88" s="39"/>
      <c r="P88" s="40"/>
      <c r="Q88"/>
      <c r="R88"/>
    </row>
    <row r="89" spans="1:20">
      <c r="A89" s="5" t="s">
        <v>22</v>
      </c>
      <c r="B89" s="3">
        <v>279.79036765300032</v>
      </c>
      <c r="C89" s="3">
        <v>286.12654391700067</v>
      </c>
      <c r="D89" s="3">
        <v>289.6795261229999</v>
      </c>
      <c r="E89" s="3">
        <v>344.68364872700141</v>
      </c>
      <c r="F89" s="3">
        <v>325.66149340400273</v>
      </c>
      <c r="G89" s="3">
        <v>316.08857267899992</v>
      </c>
      <c r="H89" s="3">
        <v>301.4391109739999</v>
      </c>
      <c r="I89" s="3">
        <v>355.21607151700022</v>
      </c>
      <c r="J89" s="3"/>
      <c r="K89" s="3"/>
      <c r="L89" s="3"/>
      <c r="M89" s="3"/>
      <c r="N89" s="25">
        <f t="shared" si="28"/>
        <v>2498.6853349940052</v>
      </c>
      <c r="O89" s="39"/>
      <c r="P89" s="40"/>
      <c r="Q89"/>
      <c r="R89"/>
    </row>
    <row r="90" spans="1:20">
      <c r="A90" s="44" t="s">
        <v>24</v>
      </c>
      <c r="B90" s="47">
        <f t="shared" ref="B90:C90" si="29">SUM(B85:B89)</f>
        <v>1317.0940640290014</v>
      </c>
      <c r="C90" s="47">
        <f t="shared" si="29"/>
        <v>1146.1772809730001</v>
      </c>
      <c r="D90" s="47">
        <f t="shared" ref="D90:E90" si="30">SUM(D85:D89)</f>
        <v>1259.5932926129994</v>
      </c>
      <c r="E90" s="47">
        <f t="shared" si="30"/>
        <v>1308.2324167390016</v>
      </c>
      <c r="F90" s="47">
        <f t="shared" ref="F90:G90" si="31">SUM(F85:F89)</f>
        <v>1144.9135472720027</v>
      </c>
      <c r="G90" s="47">
        <f t="shared" si="31"/>
        <v>1253.7756844569994</v>
      </c>
      <c r="H90" s="47">
        <f t="shared" ref="H90:I90" si="32">SUM(H85:H89)</f>
        <v>1290.7861439680005</v>
      </c>
      <c r="I90" s="47">
        <f t="shared" si="32"/>
        <v>1431.0434107149999</v>
      </c>
      <c r="J90" s="47">
        <f t="shared" ref="J90:K90" si="33">SUM(J85:J89)</f>
        <v>0</v>
      </c>
      <c r="K90" s="47">
        <f t="shared" si="33"/>
        <v>0</v>
      </c>
      <c r="L90" s="47">
        <f t="shared" ref="L90:M90" si="34">SUM(L85:L89)</f>
        <v>0</v>
      </c>
      <c r="M90" s="47">
        <f t="shared" si="34"/>
        <v>0</v>
      </c>
      <c r="N90" s="47">
        <f t="shared" si="28"/>
        <v>10151.615840766004</v>
      </c>
      <c r="O90" s="39"/>
      <c r="P90" s="40"/>
      <c r="Q90"/>
      <c r="R90"/>
    </row>
    <row r="91" spans="1:20">
      <c r="B91" s="19"/>
      <c r="C91" s="19"/>
      <c r="D91" s="19"/>
      <c r="E91" s="19"/>
      <c r="F91" s="19"/>
      <c r="P91" s="34"/>
      <c r="Q91"/>
      <c r="R91"/>
    </row>
    <row r="92" spans="1:20">
      <c r="A92" s="48" t="s">
        <v>42</v>
      </c>
      <c r="B92" s="49">
        <v>347.0547788231296</v>
      </c>
      <c r="C92" s="49">
        <v>304.87100940398153</v>
      </c>
      <c r="D92" s="49">
        <v>335.46911836997367</v>
      </c>
      <c r="E92" s="49">
        <v>345.92750761219082</v>
      </c>
      <c r="F92" s="49">
        <v>304.41183244083817</v>
      </c>
      <c r="G92" s="49">
        <v>333.4971384819853</v>
      </c>
      <c r="H92" s="49">
        <v>338.91031040833832</v>
      </c>
      <c r="I92" s="49">
        <v>375.92079814419702</v>
      </c>
      <c r="J92" s="49"/>
      <c r="K92" s="49"/>
      <c r="L92" s="49"/>
      <c r="M92" s="49"/>
      <c r="N92" s="50">
        <f>SUM(B92:M92)</f>
        <v>2686.0624936846343</v>
      </c>
      <c r="O92" s="39"/>
      <c r="P92" s="40"/>
      <c r="Q92"/>
      <c r="R92"/>
    </row>
    <row r="93" spans="1:20">
      <c r="S93" s="1"/>
      <c r="T93" s="1"/>
    </row>
    <row r="94" spans="1:20" s="7" customFormat="1" ht="14.4" customHeight="1">
      <c r="A94" s="27" t="s">
        <v>98</v>
      </c>
      <c r="B94" s="27"/>
      <c r="C94" s="27"/>
      <c r="D94" s="27"/>
      <c r="E94" s="27"/>
      <c r="F94" s="27"/>
      <c r="G94" s="27"/>
      <c r="H94" s="27"/>
      <c r="I94" s="27"/>
      <c r="J94" s="27"/>
      <c r="K94" s="27"/>
      <c r="L94" s="27"/>
      <c r="M94" s="27"/>
      <c r="O94" s="43"/>
      <c r="P94" s="36"/>
      <c r="Q94" s="6"/>
      <c r="R94" s="6"/>
      <c r="S94" s="6"/>
      <c r="T94" s="6"/>
    </row>
    <row r="95" spans="1:20">
      <c r="A95" s="4"/>
      <c r="B95" s="4"/>
      <c r="C95" s="4"/>
      <c r="D95" s="4"/>
      <c r="E95" s="4"/>
      <c r="F95" s="4"/>
      <c r="G95" s="4"/>
      <c r="S95" s="1"/>
      <c r="T95" s="1"/>
    </row>
    <row r="96" spans="1:20">
      <c r="A96" s="44" t="s">
        <v>17</v>
      </c>
      <c r="B96" s="45" t="s">
        <v>25</v>
      </c>
      <c r="C96" s="45" t="s">
        <v>53</v>
      </c>
      <c r="D96" s="45" t="s">
        <v>55</v>
      </c>
      <c r="E96" s="45" t="s">
        <v>56</v>
      </c>
      <c r="F96" s="45" t="s">
        <v>57</v>
      </c>
      <c r="G96" s="45" t="s">
        <v>58</v>
      </c>
      <c r="H96" s="45" t="s">
        <v>59</v>
      </c>
      <c r="I96" s="45" t="s">
        <v>60</v>
      </c>
      <c r="J96" s="45" t="s">
        <v>61</v>
      </c>
      <c r="K96" s="45" t="s">
        <v>62</v>
      </c>
      <c r="L96" s="45" t="s">
        <v>63</v>
      </c>
      <c r="M96" s="45" t="s">
        <v>64</v>
      </c>
      <c r="N96" s="46" t="str">
        <f>N26</f>
        <v>Somme</v>
      </c>
      <c r="O96" s="38"/>
      <c r="P96" s="42"/>
      <c r="Q96"/>
      <c r="R96"/>
    </row>
    <row r="97" spans="1:20">
      <c r="A97" s="5" t="s">
        <v>18</v>
      </c>
      <c r="B97" s="3">
        <v>125.32293445000025</v>
      </c>
      <c r="C97" s="3">
        <v>117.00407831000018</v>
      </c>
      <c r="D97" s="3">
        <v>123.77827210999995</v>
      </c>
      <c r="E97" s="3">
        <v>74.413427789999986</v>
      </c>
      <c r="F97" s="3">
        <v>84.354569280000177</v>
      </c>
      <c r="G97" s="3">
        <v>134.3381924900001</v>
      </c>
      <c r="H97" s="3">
        <v>158.51777720000004</v>
      </c>
      <c r="I97" s="3">
        <v>72.263014380000186</v>
      </c>
      <c r="J97" s="3"/>
      <c r="K97" s="3"/>
      <c r="L97" s="3"/>
      <c r="M97" s="3"/>
      <c r="N97" s="25">
        <f t="shared" ref="N97:N102" si="35">SUM(B97:M97)</f>
        <v>889.99226601000089</v>
      </c>
      <c r="O97" s="39"/>
      <c r="P97" s="40"/>
      <c r="Q97"/>
      <c r="R97"/>
    </row>
    <row r="98" spans="1:20">
      <c r="A98" s="5" t="s">
        <v>19</v>
      </c>
      <c r="B98" s="3">
        <v>55.848851760000002</v>
      </c>
      <c r="C98" s="3">
        <v>76.140673270000008</v>
      </c>
      <c r="D98" s="3">
        <v>143.91086901999995</v>
      </c>
      <c r="E98" s="3">
        <v>151.37845913999999</v>
      </c>
      <c r="F98" s="3">
        <v>121.12179045000003</v>
      </c>
      <c r="G98" s="3">
        <v>76.349369040000042</v>
      </c>
      <c r="H98" s="3">
        <v>119.36087018000003</v>
      </c>
      <c r="I98" s="3">
        <v>127.30896547999998</v>
      </c>
      <c r="J98" s="3"/>
      <c r="K98" s="3"/>
      <c r="L98" s="3"/>
      <c r="M98" s="3"/>
      <c r="N98" s="25">
        <f t="shared" si="35"/>
        <v>871.41984834000004</v>
      </c>
      <c r="O98" s="39"/>
      <c r="P98" s="40"/>
      <c r="Q98"/>
      <c r="R98"/>
    </row>
    <row r="99" spans="1:20">
      <c r="A99" s="5" t="s">
        <v>20</v>
      </c>
      <c r="B99" s="3">
        <v>12.002110831999953</v>
      </c>
      <c r="C99" s="3">
        <v>10.788374490999958</v>
      </c>
      <c r="D99" s="3">
        <v>11.691315503999894</v>
      </c>
      <c r="E99" s="3">
        <v>11.524864291999968</v>
      </c>
      <c r="F99" s="3">
        <v>10.397893256999904</v>
      </c>
      <c r="G99" s="3">
        <v>8.2168091259999834</v>
      </c>
      <c r="H99" s="3">
        <v>9.2788896459999428</v>
      </c>
      <c r="I99" s="3">
        <v>13.410312173999923</v>
      </c>
      <c r="J99" s="3"/>
      <c r="K99" s="3"/>
      <c r="L99" s="3"/>
      <c r="M99" s="3"/>
      <c r="N99" s="25">
        <f t="shared" si="35"/>
        <v>87.310569321999537</v>
      </c>
      <c r="O99" s="39"/>
      <c r="P99" s="40"/>
      <c r="Q99"/>
      <c r="R99"/>
    </row>
    <row r="100" spans="1:20">
      <c r="A100" s="5" t="s">
        <v>21</v>
      </c>
      <c r="B100" s="3">
        <v>105.96779187200006</v>
      </c>
      <c r="C100" s="3">
        <v>122.08635849700057</v>
      </c>
      <c r="D100" s="3">
        <v>166.69197550300004</v>
      </c>
      <c r="E100" s="3">
        <v>167.53019117800039</v>
      </c>
      <c r="F100" s="3">
        <v>317.71785743499976</v>
      </c>
      <c r="G100" s="3">
        <v>379.75547719599876</v>
      </c>
      <c r="H100" s="3">
        <v>186.90251637899993</v>
      </c>
      <c r="I100" s="3">
        <v>354.24375854499903</v>
      </c>
      <c r="J100" s="3"/>
      <c r="K100" s="3"/>
      <c r="L100" s="3"/>
      <c r="M100" s="3"/>
      <c r="N100" s="25">
        <f t="shared" si="35"/>
        <v>1800.8959266049987</v>
      </c>
      <c r="O100" s="39"/>
      <c r="P100" s="40"/>
      <c r="Q100"/>
      <c r="R100"/>
    </row>
    <row r="101" spans="1:20">
      <c r="A101" s="5" t="s">
        <v>22</v>
      </c>
      <c r="B101" s="3">
        <v>21.995329398000077</v>
      </c>
      <c r="C101" s="3">
        <v>22.588349563000076</v>
      </c>
      <c r="D101" s="3">
        <v>20.628317554000027</v>
      </c>
      <c r="E101" s="3">
        <v>22.978075948999987</v>
      </c>
      <c r="F101" s="3">
        <v>19.433160955999941</v>
      </c>
      <c r="G101" s="3">
        <v>19.265061793999937</v>
      </c>
      <c r="H101" s="3">
        <v>16.585183427999848</v>
      </c>
      <c r="I101" s="3">
        <v>24.596159304000082</v>
      </c>
      <c r="J101" s="3"/>
      <c r="K101" s="3"/>
      <c r="L101" s="3"/>
      <c r="M101" s="3"/>
      <c r="N101" s="25">
        <f t="shared" si="35"/>
        <v>168.06963794599997</v>
      </c>
      <c r="O101" s="39"/>
      <c r="P101" s="40"/>
      <c r="Q101"/>
      <c r="R101"/>
    </row>
    <row r="102" spans="1:20">
      <c r="A102" s="44" t="s">
        <v>24</v>
      </c>
      <c r="B102" s="47">
        <f t="shared" ref="B102:C102" si="36">SUM(B97:B101)</f>
        <v>321.13701831200035</v>
      </c>
      <c r="C102" s="47">
        <f t="shared" si="36"/>
        <v>348.6078341310008</v>
      </c>
      <c r="D102" s="47">
        <f t="shared" ref="D102:E102" si="37">SUM(D97:D101)</f>
        <v>466.70074969099983</v>
      </c>
      <c r="E102" s="47">
        <f t="shared" si="37"/>
        <v>427.82501834900029</v>
      </c>
      <c r="F102" s="47">
        <f t="shared" ref="F102:G102" si="38">SUM(F97:F101)</f>
        <v>553.02527137799984</v>
      </c>
      <c r="G102" s="47">
        <f t="shared" si="38"/>
        <v>617.92490964599881</v>
      </c>
      <c r="H102" s="47">
        <f t="shared" ref="H102:I102" si="39">SUM(H97:H101)</f>
        <v>490.64523683299979</v>
      </c>
      <c r="I102" s="47">
        <f t="shared" si="39"/>
        <v>591.82220988299923</v>
      </c>
      <c r="J102" s="47">
        <f t="shared" ref="J102:K102" si="40">SUM(J97:J101)</f>
        <v>0</v>
      </c>
      <c r="K102" s="47">
        <f t="shared" si="40"/>
        <v>0</v>
      </c>
      <c r="L102" s="47">
        <f t="shared" ref="L102:M102" si="41">SUM(L97:L101)</f>
        <v>0</v>
      </c>
      <c r="M102" s="47">
        <f t="shared" si="41"/>
        <v>0</v>
      </c>
      <c r="N102" s="47">
        <f t="shared" si="35"/>
        <v>3817.6882482229989</v>
      </c>
      <c r="O102" s="39"/>
      <c r="P102" s="40"/>
      <c r="Q102"/>
      <c r="R102"/>
    </row>
    <row r="103" spans="1:20">
      <c r="B103" s="12"/>
      <c r="C103" s="12"/>
      <c r="D103" s="12"/>
      <c r="E103" s="12"/>
      <c r="F103" s="12"/>
      <c r="S103" s="1"/>
      <c r="T103" s="1"/>
    </row>
    <row r="104" spans="1:20">
      <c r="S104" s="1"/>
      <c r="T104" s="1"/>
    </row>
    <row r="105" spans="1:20" s="7" customFormat="1" ht="14.4" customHeight="1">
      <c r="A105" s="27" t="s">
        <v>99</v>
      </c>
      <c r="B105" s="27"/>
      <c r="C105" s="27"/>
      <c r="D105" s="27"/>
      <c r="E105" s="27"/>
      <c r="F105" s="27"/>
      <c r="G105" s="27"/>
      <c r="H105" s="27"/>
      <c r="I105" s="27"/>
      <c r="J105" s="27"/>
      <c r="K105" s="27"/>
      <c r="L105" s="27"/>
      <c r="M105" s="27"/>
      <c r="O105" s="43"/>
      <c r="P105" s="36"/>
      <c r="Q105" s="6"/>
      <c r="R105" s="6"/>
      <c r="S105" s="6"/>
      <c r="T105" s="6"/>
    </row>
    <row r="106" spans="1:20">
      <c r="A106" s="4"/>
      <c r="B106" s="4"/>
      <c r="C106" s="4"/>
      <c r="D106" s="4"/>
      <c r="E106" s="4"/>
      <c r="F106" s="4"/>
      <c r="G106" s="4"/>
      <c r="S106" s="1"/>
      <c r="T106" s="1"/>
    </row>
    <row r="107" spans="1:20">
      <c r="A107" s="44" t="s">
        <v>8</v>
      </c>
      <c r="B107" s="45" t="s">
        <v>25</v>
      </c>
      <c r="C107" s="45" t="s">
        <v>53</v>
      </c>
      <c r="D107" s="45" t="s">
        <v>55</v>
      </c>
      <c r="E107" s="45" t="s">
        <v>56</v>
      </c>
      <c r="F107" s="45" t="s">
        <v>57</v>
      </c>
      <c r="G107" s="45" t="s">
        <v>58</v>
      </c>
      <c r="H107" s="45" t="s">
        <v>59</v>
      </c>
      <c r="I107" s="45" t="s">
        <v>60</v>
      </c>
      <c r="J107" s="45" t="s">
        <v>61</v>
      </c>
      <c r="K107" s="45" t="s">
        <v>62</v>
      </c>
      <c r="L107" s="45" t="s">
        <v>63</v>
      </c>
      <c r="M107" s="45" t="s">
        <v>64</v>
      </c>
      <c r="N107" s="46" t="str">
        <f>N26</f>
        <v>Somme</v>
      </c>
      <c r="O107" s="38"/>
      <c r="P107" s="42"/>
      <c r="Q107"/>
      <c r="R107"/>
    </row>
    <row r="108" spans="1:20">
      <c r="A108" s="2" t="s">
        <v>9</v>
      </c>
      <c r="B108" s="3">
        <v>28.770702518000018</v>
      </c>
      <c r="C108" s="3">
        <v>29.936201441000016</v>
      </c>
      <c r="D108" s="3">
        <v>42.739869734999957</v>
      </c>
      <c r="E108" s="3">
        <v>30.473543409999991</v>
      </c>
      <c r="F108" s="3">
        <v>30.237224641000086</v>
      </c>
      <c r="G108" s="3">
        <v>33.49140025199997</v>
      </c>
      <c r="H108" s="3">
        <v>43.308626983000003</v>
      </c>
      <c r="I108" s="3">
        <v>32.735853906000024</v>
      </c>
      <c r="J108" s="3"/>
      <c r="K108" s="3"/>
      <c r="L108" s="3"/>
      <c r="M108" s="3"/>
      <c r="N108" s="25">
        <f t="shared" ref="N108:N117" si="42">SUM(B108:M108)</f>
        <v>271.69342288600012</v>
      </c>
      <c r="O108" s="39"/>
      <c r="P108" s="40"/>
      <c r="Q108"/>
      <c r="R108"/>
    </row>
    <row r="109" spans="1:20">
      <c r="A109" s="2" t="s">
        <v>10</v>
      </c>
      <c r="B109" s="3">
        <v>60.171925235999957</v>
      </c>
      <c r="C109" s="3">
        <v>69.057429234000068</v>
      </c>
      <c r="D109" s="3">
        <v>58.83888771700002</v>
      </c>
      <c r="E109" s="3">
        <v>116.25840346599996</v>
      </c>
      <c r="F109" s="3">
        <v>49.622327413000001</v>
      </c>
      <c r="G109" s="3">
        <v>45.014275115999993</v>
      </c>
      <c r="H109" s="3">
        <v>127.15259974099993</v>
      </c>
      <c r="I109" s="3">
        <v>121.65178706100008</v>
      </c>
      <c r="J109" s="3"/>
      <c r="K109" s="3"/>
      <c r="L109" s="3"/>
      <c r="M109" s="3"/>
      <c r="N109" s="25">
        <f t="shared" si="42"/>
        <v>647.76763498399998</v>
      </c>
      <c r="O109" s="39"/>
      <c r="P109" s="40"/>
      <c r="Q109"/>
      <c r="R109"/>
    </row>
    <row r="110" spans="1:20">
      <c r="A110" s="2" t="s">
        <v>11</v>
      </c>
      <c r="B110" s="3">
        <v>327.88169650300159</v>
      </c>
      <c r="C110" s="3">
        <v>290.56328748299978</v>
      </c>
      <c r="D110" s="3">
        <v>327.97488085799927</v>
      </c>
      <c r="E110" s="3">
        <v>328.53820711299994</v>
      </c>
      <c r="F110" s="3">
        <v>261.21414513300039</v>
      </c>
      <c r="G110" s="3">
        <v>300.72054802300084</v>
      </c>
      <c r="H110" s="3">
        <v>234.33064658800117</v>
      </c>
      <c r="I110" s="3">
        <v>397.37485143099951</v>
      </c>
      <c r="J110" s="3"/>
      <c r="K110" s="3"/>
      <c r="L110" s="3"/>
      <c r="M110" s="3"/>
      <c r="N110" s="25">
        <f t="shared" si="42"/>
        <v>2468.5982631320026</v>
      </c>
      <c r="O110" s="39"/>
      <c r="P110" s="40"/>
      <c r="Q110"/>
      <c r="R110"/>
    </row>
    <row r="111" spans="1:20">
      <c r="A111" s="2" t="s">
        <v>12</v>
      </c>
      <c r="B111" s="3">
        <v>163.42256990899998</v>
      </c>
      <c r="C111" s="3">
        <v>130.0274342310002</v>
      </c>
      <c r="D111" s="3">
        <v>138.68565869799977</v>
      </c>
      <c r="E111" s="3">
        <v>147.97822887099983</v>
      </c>
      <c r="F111" s="3">
        <v>142.65549122199988</v>
      </c>
      <c r="G111" s="3">
        <v>181.99454592200004</v>
      </c>
      <c r="H111" s="3">
        <v>184.65334632499983</v>
      </c>
      <c r="I111" s="3">
        <v>136.85375048799995</v>
      </c>
      <c r="J111" s="3"/>
      <c r="K111" s="3"/>
      <c r="L111" s="3"/>
      <c r="M111" s="3"/>
      <c r="N111" s="25">
        <f t="shared" si="42"/>
        <v>1226.2710256659993</v>
      </c>
      <c r="O111" s="39"/>
      <c r="P111" s="40"/>
      <c r="Q111"/>
      <c r="R111"/>
    </row>
    <row r="112" spans="1:20">
      <c r="A112" s="2" t="s">
        <v>13</v>
      </c>
      <c r="B112" s="3">
        <v>264.45031908399972</v>
      </c>
      <c r="C112" s="3">
        <v>24.687083209999997</v>
      </c>
      <c r="D112" s="3">
        <v>24.757703321000005</v>
      </c>
      <c r="E112" s="3">
        <v>22.457751424999969</v>
      </c>
      <c r="F112" s="3">
        <v>36.971902964000044</v>
      </c>
      <c r="G112" s="3">
        <v>15.447159809999983</v>
      </c>
      <c r="H112" s="3">
        <v>22.996957373000004</v>
      </c>
      <c r="I112" s="3">
        <v>31.264888332999991</v>
      </c>
      <c r="J112" s="3"/>
      <c r="K112" s="3"/>
      <c r="L112" s="3"/>
      <c r="M112" s="3"/>
      <c r="N112" s="25">
        <f t="shared" si="42"/>
        <v>443.03376551999963</v>
      </c>
      <c r="O112" s="39"/>
      <c r="P112" s="40"/>
      <c r="Q112"/>
      <c r="R112"/>
    </row>
    <row r="113" spans="1:20">
      <c r="A113" s="2" t="s">
        <v>14</v>
      </c>
      <c r="B113" s="3">
        <v>136.04760023699976</v>
      </c>
      <c r="C113" s="3">
        <v>208.75895724800009</v>
      </c>
      <c r="D113" s="3">
        <v>269.14322975799996</v>
      </c>
      <c r="E113" s="3">
        <v>223.23170990300011</v>
      </c>
      <c r="F113" s="3">
        <v>214.40784650099997</v>
      </c>
      <c r="G113" s="3">
        <v>304.76623906200024</v>
      </c>
      <c r="H113" s="3">
        <v>239.74091080100018</v>
      </c>
      <c r="I113" s="3">
        <v>274.60338419700003</v>
      </c>
      <c r="J113" s="3"/>
      <c r="K113" s="3"/>
      <c r="L113" s="3"/>
      <c r="M113" s="3"/>
      <c r="N113" s="25">
        <f t="shared" si="42"/>
        <v>1870.6998777070003</v>
      </c>
      <c r="O113" s="39"/>
      <c r="P113" s="40"/>
      <c r="Q113"/>
      <c r="R113"/>
    </row>
    <row r="114" spans="1:20">
      <c r="A114" s="2" t="s">
        <v>15</v>
      </c>
      <c r="B114" s="3">
        <v>102.01312897699998</v>
      </c>
      <c r="C114" s="3">
        <v>78.656399237000144</v>
      </c>
      <c r="D114" s="3">
        <v>88.141230576000069</v>
      </c>
      <c r="E114" s="3">
        <v>104.51134532200018</v>
      </c>
      <c r="F114" s="3">
        <v>99.28912084300012</v>
      </c>
      <c r="G114" s="3">
        <v>91.549330035999844</v>
      </c>
      <c r="H114" s="3">
        <v>120.98405823299994</v>
      </c>
      <c r="I114" s="3">
        <v>110.19703531499999</v>
      </c>
      <c r="J114" s="3"/>
      <c r="K114" s="3"/>
      <c r="L114" s="3"/>
      <c r="M114" s="3"/>
      <c r="N114" s="25">
        <f t="shared" si="42"/>
        <v>795.34164853900018</v>
      </c>
      <c r="O114" s="39"/>
      <c r="P114" s="40"/>
      <c r="Q114"/>
      <c r="R114"/>
    </row>
    <row r="115" spans="1:20">
      <c r="A115" s="2" t="s">
        <v>16</v>
      </c>
      <c r="B115" s="3">
        <v>189.16197520600039</v>
      </c>
      <c r="C115" s="3">
        <v>206.72848711800009</v>
      </c>
      <c r="D115" s="3">
        <v>192.77689110599988</v>
      </c>
      <c r="E115" s="3">
        <v>262.5293005740013</v>
      </c>
      <c r="F115" s="3">
        <v>256.31662428800092</v>
      </c>
      <c r="G115" s="3">
        <v>202.75741096700048</v>
      </c>
      <c r="H115" s="3">
        <v>192.24828249199939</v>
      </c>
      <c r="I115" s="3">
        <v>230.24484254900099</v>
      </c>
      <c r="J115" s="3"/>
      <c r="K115" s="3"/>
      <c r="L115" s="3"/>
      <c r="M115" s="3"/>
      <c r="N115" s="25">
        <f t="shared" si="42"/>
        <v>1732.7638143000033</v>
      </c>
      <c r="O115" s="39"/>
      <c r="P115" s="40"/>
      <c r="Q115"/>
      <c r="R115"/>
    </row>
    <row r="116" spans="1:20">
      <c r="A116" s="2" t="s">
        <v>6</v>
      </c>
      <c r="B116" s="3">
        <v>45.174146358999948</v>
      </c>
      <c r="C116" s="3">
        <v>107.76200177100004</v>
      </c>
      <c r="D116" s="3">
        <v>116.53494084399996</v>
      </c>
      <c r="E116" s="3">
        <v>72.253926655000058</v>
      </c>
      <c r="F116" s="3">
        <v>54.198864266999962</v>
      </c>
      <c r="G116" s="3">
        <v>78.034775268999965</v>
      </c>
      <c r="H116" s="3">
        <v>125.37071543200004</v>
      </c>
      <c r="I116" s="3">
        <v>96.117017435000136</v>
      </c>
      <c r="J116" s="3"/>
      <c r="K116" s="3"/>
      <c r="L116" s="3"/>
      <c r="M116" s="3"/>
      <c r="N116" s="25">
        <f t="shared" si="42"/>
        <v>695.44638803200007</v>
      </c>
      <c r="O116" s="39"/>
      <c r="P116" s="40"/>
      <c r="Q116"/>
      <c r="R116"/>
    </row>
    <row r="117" spans="1:20">
      <c r="A117" s="44" t="s">
        <v>24</v>
      </c>
      <c r="B117" s="47">
        <f t="shared" ref="B117:C117" si="43">SUM(B108:B116)</f>
        <v>1317.0940640290012</v>
      </c>
      <c r="C117" s="47">
        <f t="shared" si="43"/>
        <v>1146.1772809730005</v>
      </c>
      <c r="D117" s="47">
        <f t="shared" ref="D117:E117" si="44">SUM(D108:D116)</f>
        <v>1259.593292612999</v>
      </c>
      <c r="E117" s="47">
        <f t="shared" si="44"/>
        <v>1308.2324167390013</v>
      </c>
      <c r="F117" s="47">
        <f t="shared" ref="F117:G117" si="45">SUM(F108:F116)</f>
        <v>1144.9135472720013</v>
      </c>
      <c r="G117" s="47">
        <f t="shared" si="45"/>
        <v>1253.7756844570013</v>
      </c>
      <c r="H117" s="47">
        <f t="shared" ref="H117:I117" si="46">SUM(H108:H116)</f>
        <v>1290.7861439680005</v>
      </c>
      <c r="I117" s="47">
        <f t="shared" si="46"/>
        <v>1431.0434107150008</v>
      </c>
      <c r="J117" s="47">
        <f t="shared" ref="J117:K117" si="47">SUM(J108:J116)</f>
        <v>0</v>
      </c>
      <c r="K117" s="47">
        <f t="shared" si="47"/>
        <v>0</v>
      </c>
      <c r="L117" s="47">
        <f t="shared" ref="L117:M117" si="48">SUM(L108:L116)</f>
        <v>0</v>
      </c>
      <c r="M117" s="47">
        <f t="shared" si="48"/>
        <v>0</v>
      </c>
      <c r="N117" s="47">
        <f t="shared" si="42"/>
        <v>10151.615840766006</v>
      </c>
      <c r="O117" s="39"/>
      <c r="P117" s="40"/>
      <c r="Q117"/>
      <c r="R117"/>
    </row>
    <row r="118" spans="1:20">
      <c r="S118" s="1"/>
      <c r="T118" s="1"/>
    </row>
    <row r="119" spans="1:20">
      <c r="S119" s="1"/>
      <c r="T119" s="1"/>
    </row>
    <row r="120" spans="1:20" s="7" customFormat="1" ht="14.4" customHeight="1">
      <c r="A120" s="27" t="s">
        <v>100</v>
      </c>
      <c r="B120" s="27"/>
      <c r="C120" s="27"/>
      <c r="D120" s="27"/>
      <c r="E120" s="27"/>
      <c r="F120" s="27"/>
      <c r="G120" s="27"/>
      <c r="H120" s="27"/>
      <c r="I120" s="27"/>
      <c r="J120" s="27"/>
      <c r="K120" s="27"/>
      <c r="L120" s="27"/>
      <c r="M120" s="27"/>
      <c r="O120" s="43"/>
      <c r="P120" s="36"/>
      <c r="Q120" s="6"/>
      <c r="R120" s="6"/>
      <c r="S120" s="6"/>
      <c r="T120" s="6"/>
    </row>
    <row r="121" spans="1:20">
      <c r="A121" s="4"/>
      <c r="B121" s="4"/>
      <c r="C121" s="4"/>
      <c r="D121" s="4"/>
      <c r="E121" s="4"/>
      <c r="F121" s="4"/>
      <c r="G121" s="4"/>
      <c r="S121" s="1"/>
      <c r="T121" s="1"/>
    </row>
    <row r="122" spans="1:20">
      <c r="A122" s="44" t="s">
        <v>8</v>
      </c>
      <c r="B122" s="45" t="s">
        <v>25</v>
      </c>
      <c r="C122" s="45" t="s">
        <v>53</v>
      </c>
      <c r="D122" s="45" t="s">
        <v>55</v>
      </c>
      <c r="E122" s="45" t="s">
        <v>56</v>
      </c>
      <c r="F122" s="45" t="s">
        <v>57</v>
      </c>
      <c r="G122" s="45" t="s">
        <v>58</v>
      </c>
      <c r="H122" s="45" t="s">
        <v>59</v>
      </c>
      <c r="I122" s="45" t="s">
        <v>60</v>
      </c>
      <c r="J122" s="45" t="s">
        <v>61</v>
      </c>
      <c r="K122" s="45" t="s">
        <v>62</v>
      </c>
      <c r="L122" s="45" t="s">
        <v>63</v>
      </c>
      <c r="M122" s="45" t="s">
        <v>64</v>
      </c>
      <c r="N122" s="46" t="str">
        <f>N26</f>
        <v>Somme</v>
      </c>
      <c r="O122" s="38"/>
      <c r="P122" s="42"/>
      <c r="Q122"/>
      <c r="R122"/>
    </row>
    <row r="123" spans="1:20">
      <c r="A123" s="2" t="s">
        <v>9</v>
      </c>
      <c r="B123" s="3">
        <v>8.3438779749999927</v>
      </c>
      <c r="C123" s="3">
        <v>5.0646982239999936</v>
      </c>
      <c r="D123" s="3">
        <v>8.6662204929999866</v>
      </c>
      <c r="E123" s="3">
        <v>2.0352308589999972</v>
      </c>
      <c r="F123" s="3">
        <v>5.3786210069999996</v>
      </c>
      <c r="G123" s="3">
        <v>21.424311645000021</v>
      </c>
      <c r="H123" s="3">
        <v>2.130275057</v>
      </c>
      <c r="I123" s="3">
        <v>4.1974420209999961</v>
      </c>
      <c r="J123" s="3"/>
      <c r="K123" s="3"/>
      <c r="L123" s="3"/>
      <c r="M123" s="3"/>
      <c r="N123" s="25">
        <f t="shared" ref="N123:N132" si="49">SUM(B123:M123)</f>
        <v>57.240677280999982</v>
      </c>
      <c r="O123" s="39"/>
      <c r="P123" s="40"/>
      <c r="Q123"/>
      <c r="R123"/>
    </row>
    <row r="124" spans="1:20">
      <c r="A124" s="2" t="s">
        <v>10</v>
      </c>
      <c r="B124" s="3">
        <v>56.008429908000011</v>
      </c>
      <c r="C124" s="3">
        <v>18.122796687999987</v>
      </c>
      <c r="D124" s="3">
        <v>23.282335112000002</v>
      </c>
      <c r="E124" s="3">
        <v>61.598915039000019</v>
      </c>
      <c r="F124" s="3">
        <v>21.341180904000026</v>
      </c>
      <c r="G124" s="3">
        <v>9.7760288679999849</v>
      </c>
      <c r="H124" s="3">
        <v>31.913240090000009</v>
      </c>
      <c r="I124" s="3">
        <v>48.441148196999961</v>
      </c>
      <c r="J124" s="3"/>
      <c r="K124" s="3"/>
      <c r="L124" s="3"/>
      <c r="M124" s="3"/>
      <c r="N124" s="25">
        <f t="shared" si="49"/>
        <v>270.48407480600002</v>
      </c>
      <c r="O124" s="39"/>
      <c r="P124" s="40"/>
      <c r="Q124"/>
      <c r="R124"/>
    </row>
    <row r="125" spans="1:20">
      <c r="A125" s="2" t="s">
        <v>11</v>
      </c>
      <c r="B125" s="3">
        <v>39.120272911999976</v>
      </c>
      <c r="C125" s="3">
        <v>35.495855093999985</v>
      </c>
      <c r="D125" s="3">
        <v>40.451412140000166</v>
      </c>
      <c r="E125" s="3">
        <v>30.239720256000059</v>
      </c>
      <c r="F125" s="3">
        <v>28.474744127000022</v>
      </c>
      <c r="G125" s="3">
        <v>50.753222362000216</v>
      </c>
      <c r="H125" s="3">
        <v>32.534277480999862</v>
      </c>
      <c r="I125" s="3">
        <v>44.784314325000196</v>
      </c>
      <c r="J125" s="3"/>
      <c r="K125" s="3"/>
      <c r="L125" s="3"/>
      <c r="M125" s="3"/>
      <c r="N125" s="25">
        <f t="shared" si="49"/>
        <v>301.85381869700052</v>
      </c>
      <c r="O125" s="39"/>
      <c r="P125" s="40"/>
      <c r="Q125"/>
      <c r="R125"/>
    </row>
    <row r="126" spans="1:20">
      <c r="A126" s="2" t="s">
        <v>12</v>
      </c>
      <c r="B126" s="3">
        <v>93.214561397000153</v>
      </c>
      <c r="C126" s="3">
        <v>102.25494751199986</v>
      </c>
      <c r="D126" s="3">
        <v>103.50536660999994</v>
      </c>
      <c r="E126" s="3">
        <v>91.264981346000056</v>
      </c>
      <c r="F126" s="3">
        <v>131.8165179640001</v>
      </c>
      <c r="G126" s="3">
        <v>107.88269557599997</v>
      </c>
      <c r="H126" s="3">
        <v>97.874661150000108</v>
      </c>
      <c r="I126" s="3">
        <v>79.649035962999918</v>
      </c>
      <c r="J126" s="3"/>
      <c r="K126" s="3"/>
      <c r="L126" s="3"/>
      <c r="M126" s="3"/>
      <c r="N126" s="25">
        <f t="shared" si="49"/>
        <v>807.46276751800008</v>
      </c>
      <c r="O126" s="39"/>
      <c r="P126" s="40"/>
      <c r="Q126"/>
      <c r="R126"/>
    </row>
    <row r="127" spans="1:20">
      <c r="A127" s="2" t="s">
        <v>13</v>
      </c>
      <c r="B127" s="3">
        <v>1.6774863779999971</v>
      </c>
      <c r="C127" s="3">
        <v>0.95473699499999887</v>
      </c>
      <c r="D127" s="3">
        <v>0.9755103299999982</v>
      </c>
      <c r="E127" s="3">
        <v>1.4167678429999986</v>
      </c>
      <c r="F127" s="3">
        <v>1.844338843999995</v>
      </c>
      <c r="G127" s="3">
        <v>0.80364578499999983</v>
      </c>
      <c r="H127" s="3">
        <v>1.1429519699999977</v>
      </c>
      <c r="I127" s="3">
        <v>1.402284733999998</v>
      </c>
      <c r="J127" s="3"/>
      <c r="K127" s="3"/>
      <c r="L127" s="3"/>
      <c r="M127" s="3"/>
      <c r="N127" s="25">
        <f t="shared" si="49"/>
        <v>10.217722878999982</v>
      </c>
      <c r="O127" s="39"/>
      <c r="P127" s="40"/>
      <c r="Q127"/>
      <c r="R127"/>
    </row>
    <row r="128" spans="1:20">
      <c r="A128" s="2" t="s">
        <v>14</v>
      </c>
      <c r="B128" s="3">
        <v>84.701253735000194</v>
      </c>
      <c r="C128" s="3">
        <v>113.17753431999984</v>
      </c>
      <c r="D128" s="3">
        <v>161.40814395299986</v>
      </c>
      <c r="E128" s="3">
        <v>135.96997976500018</v>
      </c>
      <c r="F128" s="3">
        <v>265.56283573699994</v>
      </c>
      <c r="G128" s="3">
        <v>383.1452373700003</v>
      </c>
      <c r="H128" s="3">
        <v>190.09359478999983</v>
      </c>
      <c r="I128" s="3">
        <v>310.19563017999985</v>
      </c>
      <c r="J128" s="3"/>
      <c r="K128" s="3"/>
      <c r="L128" s="3"/>
      <c r="M128" s="3"/>
      <c r="N128" s="25">
        <f t="shared" si="49"/>
        <v>1644.2542098500001</v>
      </c>
      <c r="O128" s="39"/>
      <c r="P128" s="40"/>
      <c r="Q128"/>
      <c r="R128"/>
    </row>
    <row r="129" spans="1:18">
      <c r="A129" s="2" t="s">
        <v>15</v>
      </c>
      <c r="B129" s="3">
        <v>5.6958962920000102</v>
      </c>
      <c r="C129" s="3">
        <v>12.076942219999978</v>
      </c>
      <c r="D129" s="3">
        <v>68.347735061999884</v>
      </c>
      <c r="E129" s="3">
        <v>64.593627359999928</v>
      </c>
      <c r="F129" s="3">
        <v>64.532694020000022</v>
      </c>
      <c r="G129" s="3">
        <v>10.112929123999963</v>
      </c>
      <c r="H129" s="3">
        <v>64.889906570000008</v>
      </c>
      <c r="I129" s="3">
        <v>64.998048430000068</v>
      </c>
      <c r="J129" s="3"/>
      <c r="K129" s="3"/>
      <c r="L129" s="3"/>
      <c r="M129" s="3"/>
      <c r="N129" s="25">
        <f t="shared" si="49"/>
        <v>355.24777907799989</v>
      </c>
      <c r="O129" s="39"/>
      <c r="P129" s="40"/>
      <c r="Q129"/>
      <c r="R129"/>
    </row>
    <row r="130" spans="1:18">
      <c r="A130" s="2" t="s">
        <v>16</v>
      </c>
      <c r="B130" s="3">
        <v>12.87385426599992</v>
      </c>
      <c r="C130" s="3">
        <v>10.543819215999967</v>
      </c>
      <c r="D130" s="3">
        <v>8.4944392310000261</v>
      </c>
      <c r="E130" s="3">
        <v>13.924219650999884</v>
      </c>
      <c r="F130" s="3">
        <v>13.816544606999878</v>
      </c>
      <c r="G130" s="3">
        <v>9.2338686339999736</v>
      </c>
      <c r="H130" s="3">
        <v>9.1731007769999984</v>
      </c>
      <c r="I130" s="3">
        <v>11.927761302999928</v>
      </c>
      <c r="J130" s="3"/>
      <c r="K130" s="3"/>
      <c r="L130" s="3"/>
      <c r="M130" s="3"/>
      <c r="N130" s="25">
        <f t="shared" si="49"/>
        <v>89.987607684999574</v>
      </c>
      <c r="O130" s="39"/>
      <c r="P130" s="40"/>
      <c r="Q130"/>
      <c r="R130"/>
    </row>
    <row r="131" spans="1:18">
      <c r="A131" s="2" t="s">
        <v>6</v>
      </c>
      <c r="B131" s="3">
        <v>19.50138544899999</v>
      </c>
      <c r="C131" s="3">
        <v>50.916503862000013</v>
      </c>
      <c r="D131" s="3">
        <v>51.569586760000014</v>
      </c>
      <c r="E131" s="3">
        <v>26.78157622999997</v>
      </c>
      <c r="F131" s="3">
        <v>20.257794167999997</v>
      </c>
      <c r="G131" s="3">
        <v>24.792970281999946</v>
      </c>
      <c r="H131" s="3">
        <v>60.893228948000072</v>
      </c>
      <c r="I131" s="3">
        <v>26.226544730000004</v>
      </c>
      <c r="J131" s="3"/>
      <c r="K131" s="3"/>
      <c r="L131" s="3"/>
      <c r="M131" s="3"/>
      <c r="N131" s="25">
        <f t="shared" si="49"/>
        <v>280.93959042900002</v>
      </c>
      <c r="O131" s="39"/>
      <c r="P131" s="40"/>
      <c r="Q131"/>
      <c r="R131"/>
    </row>
    <row r="132" spans="1:18">
      <c r="A132" s="44" t="s">
        <v>24</v>
      </c>
      <c r="B132" s="47">
        <f t="shared" ref="B132:C132" si="50">SUM(B123:B131)</f>
        <v>321.13701831200018</v>
      </c>
      <c r="C132" s="47">
        <f t="shared" si="50"/>
        <v>348.60783413099966</v>
      </c>
      <c r="D132" s="47">
        <f t="shared" ref="D132:E132" si="51">SUM(D123:D131)</f>
        <v>466.70074969099983</v>
      </c>
      <c r="E132" s="47">
        <f t="shared" si="51"/>
        <v>427.82501834900006</v>
      </c>
      <c r="F132" s="47">
        <f t="shared" ref="F132:G132" si="52">SUM(F123:F131)</f>
        <v>553.02527137799996</v>
      </c>
      <c r="G132" s="47">
        <f t="shared" si="52"/>
        <v>617.92490964600029</v>
      </c>
      <c r="H132" s="47">
        <f t="shared" ref="H132:I132" si="53">SUM(H123:H131)</f>
        <v>490.64523683299984</v>
      </c>
      <c r="I132" s="47">
        <f t="shared" si="53"/>
        <v>591.82220988299991</v>
      </c>
      <c r="J132" s="47">
        <f t="shared" ref="J132:K132" si="54">SUM(J123:J131)</f>
        <v>0</v>
      </c>
      <c r="K132" s="47">
        <f t="shared" si="54"/>
        <v>0</v>
      </c>
      <c r="L132" s="47">
        <f t="shared" ref="L132:M132" si="55">SUM(L123:L131)</f>
        <v>0</v>
      </c>
      <c r="M132" s="47">
        <f t="shared" si="55"/>
        <v>0</v>
      </c>
      <c r="N132" s="47">
        <f t="shared" si="49"/>
        <v>3817.6882482229994</v>
      </c>
      <c r="O132" s="39"/>
      <c r="P132" s="40"/>
      <c r="Q132"/>
      <c r="R132"/>
    </row>
    <row r="136" spans="1:18" ht="15.6">
      <c r="A136" s="71" t="s">
        <v>26</v>
      </c>
      <c r="B136" s="71"/>
      <c r="C136" s="71"/>
      <c r="D136" s="71"/>
      <c r="E136" s="71"/>
      <c r="F136" s="71"/>
      <c r="G136" s="71"/>
      <c r="H136" s="71"/>
      <c r="I136" s="71"/>
      <c r="J136" s="71"/>
      <c r="K136" s="71"/>
      <c r="L136" s="14"/>
    </row>
    <row r="138" spans="1:18">
      <c r="A138" s="32" t="s">
        <v>43</v>
      </c>
      <c r="B138" s="32"/>
      <c r="C138" s="32"/>
      <c r="D138" s="32"/>
      <c r="E138" s="32"/>
      <c r="F138" s="32"/>
      <c r="G138" s="32"/>
      <c r="H138" s="32"/>
      <c r="I138" s="32"/>
      <c r="J138" s="32"/>
      <c r="K138" s="32"/>
      <c r="L138" s="13"/>
    </row>
    <row r="139" spans="1:18">
      <c r="B139"/>
    </row>
    <row r="140" spans="1:18">
      <c r="A140" s="44" t="s">
        <v>7</v>
      </c>
      <c r="B140" s="51">
        <v>2011</v>
      </c>
      <c r="C140" s="51">
        <v>2012</v>
      </c>
      <c r="D140" s="51">
        <v>2013</v>
      </c>
      <c r="E140" s="51">
        <v>2014</v>
      </c>
      <c r="F140" s="51">
        <v>2015</v>
      </c>
      <c r="G140" s="51">
        <v>2016</v>
      </c>
      <c r="H140" s="51">
        <v>2017</v>
      </c>
      <c r="I140" s="51">
        <v>2018</v>
      </c>
      <c r="J140" s="51">
        <v>2019</v>
      </c>
      <c r="K140" s="51">
        <v>2020</v>
      </c>
      <c r="P140" s="34"/>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4"/>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4"/>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4"/>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4"/>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4"/>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4"/>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4"/>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4"/>
      <c r="Q148"/>
      <c r="R148"/>
    </row>
    <row r="149" spans="1:18">
      <c r="A149" s="44" t="s">
        <v>27</v>
      </c>
      <c r="B149" s="47">
        <f t="shared" ref="B149:F149" si="56">SUM(B141:B148)</f>
        <v>2835.349559888009</v>
      </c>
      <c r="C149" s="47">
        <f t="shared" si="56"/>
        <v>3279.7054492060079</v>
      </c>
      <c r="D149" s="47">
        <f t="shared" si="56"/>
        <v>4119.3746385949971</v>
      </c>
      <c r="E149" s="47">
        <f t="shared" si="56"/>
        <v>5190.6336347669967</v>
      </c>
      <c r="F149" s="47">
        <f t="shared" si="56"/>
        <v>6087.9358446739943</v>
      </c>
      <c r="G149" s="47">
        <f>SUM(G141:G148)</f>
        <v>7104.3791063400067</v>
      </c>
      <c r="H149" s="47">
        <f t="shared" ref="H149:I149" si="57">SUM(H141:H148)</f>
        <v>9063.2885386079852</v>
      </c>
      <c r="I149" s="47">
        <f t="shared" si="57"/>
        <v>10284.535247487009</v>
      </c>
      <c r="J149" s="47">
        <f t="shared" ref="J149:K149" si="58">SUM(J141:J148)</f>
        <v>9674.7922259159823</v>
      </c>
      <c r="K149" s="47">
        <f t="shared" si="58"/>
        <v>7554.1168115400051</v>
      </c>
      <c r="P149" s="34"/>
      <c r="Q149"/>
      <c r="R149"/>
    </row>
    <row r="150" spans="1:18">
      <c r="M150"/>
      <c r="N150"/>
      <c r="O150" s="34"/>
      <c r="P150" s="34"/>
      <c r="Q150"/>
      <c r="R150"/>
    </row>
    <row r="151" spans="1:18">
      <c r="M151"/>
      <c r="N151"/>
      <c r="O151" s="34"/>
      <c r="P151" s="34"/>
      <c r="Q151"/>
      <c r="R151"/>
    </row>
    <row r="152" spans="1:18">
      <c r="A152" s="32" t="s">
        <v>44</v>
      </c>
      <c r="B152" s="32"/>
      <c r="C152" s="32"/>
      <c r="D152" s="32"/>
      <c r="E152" s="32"/>
      <c r="F152" s="32"/>
      <c r="M152"/>
      <c r="N152"/>
      <c r="O152" s="34"/>
      <c r="P152" s="34"/>
      <c r="Q152"/>
      <c r="R152"/>
    </row>
    <row r="153" spans="1:18">
      <c r="A153" s="4"/>
      <c r="B153" s="4"/>
      <c r="C153" s="4"/>
      <c r="D153" s="4"/>
      <c r="E153" s="4"/>
      <c r="F153" s="4"/>
      <c r="M153"/>
      <c r="N153"/>
      <c r="O153" s="34"/>
      <c r="P153" s="34"/>
      <c r="Q153"/>
      <c r="R153"/>
    </row>
    <row r="154" spans="1:18">
      <c r="A154" s="44" t="s">
        <v>7</v>
      </c>
      <c r="B154" s="51">
        <v>2011</v>
      </c>
      <c r="C154" s="51">
        <v>2012</v>
      </c>
      <c r="D154" s="51">
        <v>2013</v>
      </c>
      <c r="E154" s="51">
        <v>2014</v>
      </c>
      <c r="F154" s="51">
        <v>2015</v>
      </c>
      <c r="G154" s="51">
        <v>2016</v>
      </c>
      <c r="H154" s="51">
        <v>2017</v>
      </c>
      <c r="I154" s="51">
        <v>2018</v>
      </c>
      <c r="J154" s="51">
        <v>2019</v>
      </c>
      <c r="K154" s="51">
        <v>2020</v>
      </c>
      <c r="P154" s="34"/>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4"/>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4"/>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4"/>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4"/>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4"/>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4"/>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4"/>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4"/>
      <c r="Q162"/>
      <c r="R162"/>
    </row>
    <row r="163" spans="1:18">
      <c r="A163" s="44" t="s">
        <v>27</v>
      </c>
      <c r="B163" s="47">
        <f t="shared" ref="B163:J163" si="59">SUM(B155:B162)</f>
        <v>1030.5314719300004</v>
      </c>
      <c r="C163" s="47">
        <f t="shared" si="59"/>
        <v>1151.0219918499986</v>
      </c>
      <c r="D163" s="47">
        <f t="shared" si="59"/>
        <v>1208.9380121100014</v>
      </c>
      <c r="E163" s="47">
        <f t="shared" si="59"/>
        <v>996.50089145999652</v>
      </c>
      <c r="F163" s="47">
        <f t="shared" si="59"/>
        <v>1082.3077850199957</v>
      </c>
      <c r="G163" s="47">
        <f t="shared" si="59"/>
        <v>1082.6109537299967</v>
      </c>
      <c r="H163" s="47">
        <f t="shared" si="59"/>
        <v>1347.8637051499938</v>
      </c>
      <c r="I163" s="47">
        <f t="shared" si="59"/>
        <v>1177.4781966599971</v>
      </c>
      <c r="J163" s="47">
        <f t="shared" si="59"/>
        <v>1231.7338046599959</v>
      </c>
      <c r="K163" s="47">
        <f t="shared" ref="K163" si="60">SUM(K155:K162)</f>
        <v>1070.8585815999993</v>
      </c>
      <c r="P163" s="34"/>
      <c r="Q163"/>
      <c r="R163"/>
    </row>
    <row r="164" spans="1:18">
      <c r="M164"/>
      <c r="N164"/>
      <c r="O164" s="34"/>
      <c r="P164" s="34"/>
      <c r="Q164"/>
      <c r="R164"/>
    </row>
    <row r="165" spans="1:18">
      <c r="M165"/>
      <c r="N165"/>
      <c r="O165" s="34"/>
      <c r="P165" s="34"/>
      <c r="Q165"/>
      <c r="R165"/>
    </row>
    <row r="166" spans="1:18">
      <c r="A166" s="32" t="s">
        <v>45</v>
      </c>
      <c r="B166" s="32"/>
      <c r="C166" s="32"/>
      <c r="D166" s="32"/>
      <c r="E166" s="32"/>
      <c r="F166" s="32"/>
      <c r="M166"/>
      <c r="N166"/>
      <c r="O166" s="34"/>
      <c r="P166" s="34"/>
      <c r="Q166"/>
      <c r="R166"/>
    </row>
    <row r="167" spans="1:18">
      <c r="A167" s="4"/>
      <c r="B167" s="4"/>
      <c r="C167" s="4"/>
      <c r="D167" s="4"/>
      <c r="E167" s="4"/>
      <c r="F167" s="4"/>
      <c r="M167"/>
      <c r="N167"/>
      <c r="O167" s="34"/>
      <c r="P167" s="34"/>
      <c r="Q167"/>
      <c r="R167"/>
    </row>
    <row r="168" spans="1:18">
      <c r="A168" s="44" t="s">
        <v>8</v>
      </c>
      <c r="B168" s="51">
        <v>2011</v>
      </c>
      <c r="C168" s="51">
        <v>2012</v>
      </c>
      <c r="D168" s="51">
        <v>2013</v>
      </c>
      <c r="E168" s="51">
        <v>2014</v>
      </c>
      <c r="F168" s="51">
        <v>2015</v>
      </c>
      <c r="G168" s="51">
        <v>2016</v>
      </c>
      <c r="H168" s="51">
        <v>2017</v>
      </c>
      <c r="I168" s="51">
        <v>2018</v>
      </c>
      <c r="J168" s="51">
        <v>2019</v>
      </c>
      <c r="K168" s="51">
        <v>2020</v>
      </c>
      <c r="P168" s="34"/>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4"/>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4"/>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4"/>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4"/>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4"/>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4"/>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4"/>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4"/>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4"/>
      <c r="Q177"/>
      <c r="R177"/>
    </row>
    <row r="178" spans="1:18">
      <c r="A178" s="44" t="s">
        <v>27</v>
      </c>
      <c r="B178" s="47">
        <f t="shared" ref="B178:G178" si="61">SUM(B169:B177)</f>
        <v>2835.3495598879999</v>
      </c>
      <c r="C178" s="47">
        <f t="shared" si="61"/>
        <v>3279.705449205976</v>
      </c>
      <c r="D178" s="47">
        <f t="shared" si="61"/>
        <v>4119.3746385950044</v>
      </c>
      <c r="E178" s="47">
        <f t="shared" si="61"/>
        <v>5190.6336347670222</v>
      </c>
      <c r="F178" s="47">
        <f t="shared" si="61"/>
        <v>6087.935844673988</v>
      </c>
      <c r="G178" s="47">
        <f t="shared" si="61"/>
        <v>7104.3791063399813</v>
      </c>
      <c r="H178" s="47">
        <f>SUM(H169:H177)</f>
        <v>9063.2885386079961</v>
      </c>
      <c r="I178" s="47">
        <f t="shared" ref="I178:J178" si="62">SUM(I169:I177)</f>
        <v>10284.535247486996</v>
      </c>
      <c r="J178" s="47">
        <f t="shared" si="62"/>
        <v>9674.7922259160005</v>
      </c>
      <c r="K178" s="47">
        <f t="shared" ref="K178" si="63">SUM(K169:K177)</f>
        <v>7554.1168115400133</v>
      </c>
      <c r="P178" s="34"/>
      <c r="Q178"/>
      <c r="R178"/>
    </row>
    <row r="179" spans="1:18">
      <c r="B179" s="24"/>
      <c r="C179" s="24"/>
      <c r="D179" s="24"/>
      <c r="E179" s="24"/>
      <c r="F179" s="24"/>
      <c r="M179"/>
      <c r="N179"/>
      <c r="O179" s="34"/>
      <c r="P179" s="34"/>
      <c r="Q179"/>
      <c r="R179"/>
    </row>
    <row r="180" spans="1:18">
      <c r="M180"/>
      <c r="N180"/>
      <c r="O180" s="34"/>
      <c r="P180" s="34"/>
      <c r="Q180"/>
      <c r="R180"/>
    </row>
    <row r="181" spans="1:18">
      <c r="A181" s="32" t="s">
        <v>46</v>
      </c>
      <c r="B181" s="32"/>
      <c r="C181" s="32"/>
      <c r="D181" s="32"/>
      <c r="E181" s="32"/>
      <c r="F181" s="32"/>
      <c r="M181"/>
      <c r="N181"/>
      <c r="O181" s="34"/>
      <c r="P181" s="34"/>
      <c r="Q181"/>
      <c r="R181"/>
    </row>
    <row r="182" spans="1:18">
      <c r="M182"/>
      <c r="N182"/>
      <c r="O182" s="34"/>
      <c r="P182" s="34"/>
      <c r="Q182"/>
      <c r="R182"/>
    </row>
    <row r="183" spans="1:18">
      <c r="A183" s="44" t="s">
        <v>8</v>
      </c>
      <c r="B183" s="51">
        <v>2011</v>
      </c>
      <c r="C183" s="51">
        <v>2012</v>
      </c>
      <c r="D183" s="51">
        <v>2013</v>
      </c>
      <c r="E183" s="51">
        <v>2014</v>
      </c>
      <c r="F183" s="51">
        <v>2015</v>
      </c>
      <c r="G183" s="51">
        <v>2016</v>
      </c>
      <c r="H183" s="51">
        <v>2017</v>
      </c>
      <c r="I183" s="51">
        <v>2018</v>
      </c>
      <c r="J183" s="51">
        <v>2019</v>
      </c>
      <c r="K183" s="51">
        <v>2020</v>
      </c>
      <c r="P183" s="34"/>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4"/>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4"/>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4"/>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4"/>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4"/>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4"/>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4"/>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4"/>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4"/>
      <c r="Q192"/>
      <c r="R192"/>
    </row>
    <row r="193" spans="1:18">
      <c r="A193" s="44" t="s">
        <v>27</v>
      </c>
      <c r="B193" s="47">
        <f t="shared" ref="B193:J193" si="64">SUM(B184:B192)</f>
        <v>1030.5314719299988</v>
      </c>
      <c r="C193" s="47">
        <f t="shared" si="64"/>
        <v>1151.0219918499949</v>
      </c>
      <c r="D193" s="47">
        <f t="shared" si="64"/>
        <v>1208.938012109998</v>
      </c>
      <c r="E193" s="47">
        <f t="shared" si="64"/>
        <v>996.50089146000118</v>
      </c>
      <c r="F193" s="47">
        <f t="shared" si="64"/>
        <v>1082.3077850200016</v>
      </c>
      <c r="G193" s="47">
        <f t="shared" si="64"/>
        <v>1082.6109537299999</v>
      </c>
      <c r="H193" s="47">
        <f t="shared" si="64"/>
        <v>1347.8637051499979</v>
      </c>
      <c r="I193" s="47">
        <f t="shared" si="64"/>
        <v>1177.4781966599994</v>
      </c>
      <c r="J193" s="47">
        <f t="shared" si="64"/>
        <v>1231.7338046599996</v>
      </c>
      <c r="K193" s="47">
        <f t="shared" ref="K193" si="65">SUM(K184:K192)</f>
        <v>1070.8585816</v>
      </c>
      <c r="P193" s="34"/>
      <c r="Q193"/>
      <c r="R193"/>
    </row>
    <row r="194" spans="1:18">
      <c r="B194" s="24"/>
      <c r="C194" s="24"/>
      <c r="D194" s="24"/>
      <c r="E194" s="24"/>
      <c r="F194" s="24"/>
      <c r="M194"/>
      <c r="N194"/>
      <c r="O194" s="34"/>
      <c r="P194" s="34"/>
      <c r="Q194"/>
      <c r="R194"/>
    </row>
    <row r="195" spans="1:18">
      <c r="M195"/>
      <c r="N195"/>
      <c r="O195" s="34"/>
      <c r="P195" s="34"/>
      <c r="Q195"/>
      <c r="R195"/>
    </row>
    <row r="196" spans="1:18">
      <c r="A196" s="32" t="s">
        <v>47</v>
      </c>
      <c r="B196" s="32"/>
      <c r="C196" s="32"/>
      <c r="D196" s="32"/>
      <c r="E196" s="32"/>
      <c r="F196" s="32"/>
      <c r="M196"/>
      <c r="N196"/>
      <c r="O196" s="34"/>
      <c r="P196" s="34"/>
      <c r="Q196"/>
      <c r="R196"/>
    </row>
    <row r="197" spans="1:18">
      <c r="M197"/>
      <c r="N197"/>
      <c r="O197" s="34"/>
      <c r="P197" s="34"/>
      <c r="Q197"/>
      <c r="R197"/>
    </row>
    <row r="198" spans="1:18">
      <c r="A198" s="44" t="s">
        <v>17</v>
      </c>
      <c r="B198" s="51">
        <v>2011</v>
      </c>
      <c r="C198" s="51">
        <v>2012</v>
      </c>
      <c r="D198" s="51">
        <v>2013</v>
      </c>
      <c r="E198" s="51">
        <v>2014</v>
      </c>
      <c r="F198" s="51">
        <v>2015</v>
      </c>
      <c r="G198" s="51">
        <v>2016</v>
      </c>
      <c r="H198" s="51">
        <v>2017</v>
      </c>
      <c r="I198" s="51">
        <v>2018</v>
      </c>
      <c r="J198" s="51">
        <v>2019</v>
      </c>
      <c r="K198" s="51">
        <v>2020</v>
      </c>
      <c r="P198" s="34"/>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4"/>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4"/>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4"/>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4"/>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4"/>
      <c r="Q203"/>
      <c r="R203"/>
    </row>
    <row r="204" spans="1:18">
      <c r="A204" s="44" t="s">
        <v>28</v>
      </c>
      <c r="B204" s="47">
        <f t="shared" ref="B204:G204" si="66">SUM(B199:B203)</f>
        <v>5879.5767067040015</v>
      </c>
      <c r="C204" s="47">
        <f t="shared" si="66"/>
        <v>6951.4017930920327</v>
      </c>
      <c r="D204" s="47">
        <f t="shared" si="66"/>
        <v>7316.2618097910472</v>
      </c>
      <c r="E204" s="47">
        <f t="shared" si="66"/>
        <v>7904.9055590550197</v>
      </c>
      <c r="F204" s="47">
        <f t="shared" si="66"/>
        <v>8444.66072274404</v>
      </c>
      <c r="G204" s="47">
        <f t="shared" si="66"/>
        <v>9326.4625240709993</v>
      </c>
      <c r="H204" s="47">
        <f>SUM(H199:H203)</f>
        <v>11524.161313940063</v>
      </c>
      <c r="I204" s="47">
        <f t="shared" ref="I204:J204" si="67">SUM(I199:I203)</f>
        <v>13292.364198807096</v>
      </c>
      <c r="J204" s="47">
        <f t="shared" si="67"/>
        <v>14080.522836828044</v>
      </c>
      <c r="K204" s="47">
        <f t="shared" ref="K204" si="68">SUM(K199:K203)</f>
        <v>12165.611372574029</v>
      </c>
      <c r="P204" s="34"/>
      <c r="Q204"/>
      <c r="R204"/>
    </row>
    <row r="205" spans="1:18">
      <c r="M205"/>
      <c r="N205"/>
      <c r="O205" s="34"/>
      <c r="P205" s="34"/>
      <c r="Q205"/>
      <c r="R205"/>
    </row>
    <row r="206" spans="1:18">
      <c r="M206"/>
      <c r="N206"/>
      <c r="O206" s="34"/>
      <c r="P206" s="34"/>
      <c r="Q206"/>
      <c r="R206"/>
    </row>
    <row r="207" spans="1:18">
      <c r="A207" s="32" t="s">
        <v>48</v>
      </c>
      <c r="B207" s="32"/>
      <c r="C207" s="32"/>
      <c r="D207" s="32"/>
      <c r="E207" s="32"/>
      <c r="F207" s="32"/>
      <c r="M207"/>
      <c r="N207"/>
      <c r="O207" s="34"/>
      <c r="P207" s="34"/>
      <c r="Q207"/>
      <c r="R207"/>
    </row>
    <row r="208" spans="1:18">
      <c r="A208" s="4"/>
      <c r="B208" s="4"/>
      <c r="C208" s="4"/>
      <c r="D208" s="4"/>
      <c r="E208" s="4"/>
      <c r="F208" s="4"/>
      <c r="M208"/>
      <c r="N208"/>
      <c r="O208" s="34"/>
      <c r="P208" s="34"/>
      <c r="Q208"/>
      <c r="R208"/>
    </row>
    <row r="209" spans="1:18">
      <c r="A209" s="44" t="s">
        <v>17</v>
      </c>
      <c r="B209" s="51">
        <v>2011</v>
      </c>
      <c r="C209" s="51">
        <v>2012</v>
      </c>
      <c r="D209" s="51">
        <v>2013</v>
      </c>
      <c r="E209" s="51">
        <v>2014</v>
      </c>
      <c r="F209" s="51">
        <v>2015</v>
      </c>
      <c r="G209" s="51">
        <v>2016</v>
      </c>
      <c r="H209" s="51">
        <v>2017</v>
      </c>
      <c r="I209" s="51">
        <v>2018</v>
      </c>
      <c r="J209" s="51">
        <v>2019</v>
      </c>
      <c r="K209" s="51">
        <v>2020</v>
      </c>
      <c r="P209" s="34"/>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4"/>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4"/>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4"/>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4"/>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4"/>
      <c r="Q214"/>
      <c r="R214"/>
    </row>
    <row r="215" spans="1:18">
      <c r="A215" s="44" t="s">
        <v>28</v>
      </c>
      <c r="B215" s="47">
        <f t="shared" ref="B215:J215" si="69">SUM(B210:B214)</f>
        <v>2410.9301358599168</v>
      </c>
      <c r="C215" s="47">
        <f t="shared" si="69"/>
        <v>3366.5480459700661</v>
      </c>
      <c r="D215" s="47">
        <f t="shared" si="69"/>
        <v>4421.4366964601813</v>
      </c>
      <c r="E215" s="47">
        <f t="shared" si="69"/>
        <v>5056.8840090302201</v>
      </c>
      <c r="F215" s="47">
        <f t="shared" si="69"/>
        <v>5206.618740160181</v>
      </c>
      <c r="G215" s="47">
        <f t="shared" si="69"/>
        <v>5575.4544381801988</v>
      </c>
      <c r="H215" s="47">
        <f t="shared" si="69"/>
        <v>6155.5906575501494</v>
      </c>
      <c r="I215" s="47">
        <f t="shared" si="69"/>
        <v>5975.9292807202191</v>
      </c>
      <c r="J215" s="47">
        <f t="shared" si="69"/>
        <v>6676.7500910301223</v>
      </c>
      <c r="K215" s="47">
        <f t="shared" ref="K215" si="70">SUM(K210:K214)</f>
        <v>4686.6314047701298</v>
      </c>
      <c r="P215" s="34"/>
      <c r="Q215"/>
      <c r="R215"/>
    </row>
    <row r="216" spans="1:18">
      <c r="M216"/>
      <c r="N216"/>
      <c r="O216" s="34"/>
      <c r="P216" s="34"/>
      <c r="Q216"/>
      <c r="R216"/>
    </row>
    <row r="217" spans="1:18">
      <c r="M217"/>
      <c r="N217"/>
      <c r="O217" s="34"/>
      <c r="P217" s="34"/>
      <c r="Q217"/>
      <c r="R217"/>
    </row>
    <row r="218" spans="1:18">
      <c r="A218" s="32" t="s">
        <v>49</v>
      </c>
      <c r="B218" s="32"/>
      <c r="C218" s="32"/>
      <c r="D218" s="32"/>
      <c r="E218" s="32"/>
      <c r="F218" s="32"/>
      <c r="M218"/>
      <c r="N218"/>
      <c r="O218" s="34"/>
      <c r="P218" s="34"/>
      <c r="Q218"/>
      <c r="R218"/>
    </row>
    <row r="219" spans="1:18">
      <c r="A219" s="4"/>
      <c r="B219" s="4"/>
      <c r="C219" s="4"/>
      <c r="D219" s="4"/>
      <c r="E219" s="4"/>
      <c r="F219" s="4"/>
      <c r="M219"/>
      <c r="N219"/>
      <c r="O219" s="34"/>
      <c r="P219" s="34"/>
      <c r="Q219"/>
      <c r="R219"/>
    </row>
    <row r="220" spans="1:18">
      <c r="A220" s="44" t="s">
        <v>8</v>
      </c>
      <c r="B220" s="51">
        <v>2011</v>
      </c>
      <c r="C220" s="51">
        <v>2012</v>
      </c>
      <c r="D220" s="51">
        <v>2013</v>
      </c>
      <c r="E220" s="51">
        <v>2014</v>
      </c>
      <c r="F220" s="51">
        <v>2015</v>
      </c>
      <c r="G220" s="51">
        <v>2016</v>
      </c>
      <c r="H220" s="51">
        <v>2017</v>
      </c>
      <c r="I220" s="51">
        <v>2018</v>
      </c>
      <c r="J220" s="51">
        <v>2019</v>
      </c>
      <c r="K220" s="51">
        <v>2020</v>
      </c>
      <c r="P220" s="34"/>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4"/>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4"/>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4"/>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4"/>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4"/>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4"/>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4"/>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4"/>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4"/>
      <c r="Q229"/>
      <c r="R229"/>
    </row>
    <row r="230" spans="1:18">
      <c r="A230" s="44" t="s">
        <v>28</v>
      </c>
      <c r="B230" s="47">
        <f t="shared" ref="B230:G230" si="71">SUM(B221:B229)</f>
        <v>5879.5767067040142</v>
      </c>
      <c r="C230" s="47">
        <f t="shared" si="71"/>
        <v>6951.4017930919972</v>
      </c>
      <c r="D230" s="47">
        <f t="shared" si="71"/>
        <v>7316.2618097910281</v>
      </c>
      <c r="E230" s="47">
        <f t="shared" si="71"/>
        <v>7904.9055590550252</v>
      </c>
      <c r="F230" s="47">
        <f t="shared" si="71"/>
        <v>8444.6607227440145</v>
      </c>
      <c r="G230" s="47">
        <f t="shared" si="71"/>
        <v>9326.4625240710193</v>
      </c>
      <c r="H230" s="47">
        <f>SUM(H221:H229)</f>
        <v>11524.16131394004</v>
      </c>
      <c r="I230" s="47">
        <f t="shared" ref="I230:J230" si="72">SUM(I221:I229)</f>
        <v>13292.36419880705</v>
      </c>
      <c r="J230" s="47">
        <f t="shared" si="72"/>
        <v>14080.522836828077</v>
      </c>
      <c r="K230" s="47">
        <f t="shared" ref="K230" si="73">SUM(K221:K229)</f>
        <v>12165.611372573976</v>
      </c>
      <c r="P230" s="34"/>
      <c r="Q230"/>
      <c r="R230"/>
    </row>
    <row r="231" spans="1:18">
      <c r="B231" s="24"/>
      <c r="C231" s="24"/>
      <c r="D231" s="24"/>
      <c r="E231" s="24"/>
      <c r="F231" s="24"/>
      <c r="M231"/>
      <c r="N231"/>
      <c r="O231" s="34"/>
      <c r="P231" s="34"/>
      <c r="Q231"/>
      <c r="R231"/>
    </row>
    <row r="232" spans="1:18">
      <c r="M232"/>
      <c r="N232"/>
      <c r="O232" s="34"/>
      <c r="P232" s="34"/>
      <c r="Q232"/>
      <c r="R232"/>
    </row>
    <row r="233" spans="1:18">
      <c r="A233" s="32" t="s">
        <v>50</v>
      </c>
      <c r="B233" s="32"/>
      <c r="C233" s="32"/>
      <c r="D233" s="32"/>
      <c r="E233" s="32"/>
      <c r="F233" s="32"/>
      <c r="M233"/>
      <c r="N233"/>
      <c r="O233" s="34"/>
      <c r="P233" s="34"/>
      <c r="Q233"/>
      <c r="R233"/>
    </row>
    <row r="234" spans="1:18">
      <c r="A234" s="4"/>
      <c r="B234" s="4"/>
      <c r="C234" s="4"/>
      <c r="D234" s="4"/>
      <c r="E234" s="4"/>
      <c r="F234" s="4"/>
      <c r="M234"/>
      <c r="N234"/>
      <c r="O234" s="34"/>
      <c r="P234" s="34"/>
      <c r="Q234"/>
      <c r="R234"/>
    </row>
    <row r="235" spans="1:18">
      <c r="A235" s="44" t="s">
        <v>8</v>
      </c>
      <c r="B235" s="51">
        <v>2011</v>
      </c>
      <c r="C235" s="51">
        <v>2012</v>
      </c>
      <c r="D235" s="51">
        <v>2013</v>
      </c>
      <c r="E235" s="51">
        <v>2014</v>
      </c>
      <c r="F235" s="51">
        <v>2015</v>
      </c>
      <c r="G235" s="51">
        <v>2016</v>
      </c>
      <c r="H235" s="51">
        <v>2017</v>
      </c>
      <c r="I235" s="51">
        <v>2018</v>
      </c>
      <c r="J235" s="51">
        <v>2019</v>
      </c>
      <c r="K235" s="51">
        <v>2020</v>
      </c>
      <c r="P235" s="34"/>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4"/>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4"/>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4"/>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4"/>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4"/>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4"/>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4"/>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4"/>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4"/>
      <c r="Q244"/>
      <c r="R244"/>
    </row>
    <row r="245" spans="1:18">
      <c r="A245" s="44" t="s">
        <v>28</v>
      </c>
      <c r="B245" s="47">
        <f t="shared" ref="B245:J245" si="74">SUM(B236:B244)</f>
        <v>2410.9301358599619</v>
      </c>
      <c r="C245" s="47">
        <f t="shared" si="74"/>
        <v>3366.5480459699429</v>
      </c>
      <c r="D245" s="47">
        <f t="shared" si="74"/>
        <v>4421.4366964599431</v>
      </c>
      <c r="E245" s="47">
        <f t="shared" si="74"/>
        <v>5056.8840090299218</v>
      </c>
      <c r="F245" s="47">
        <f t="shared" si="74"/>
        <v>5206.6187401599509</v>
      </c>
      <c r="G245" s="47">
        <f t="shared" si="74"/>
        <v>5575.4544381799033</v>
      </c>
      <c r="H245" s="47">
        <f t="shared" si="74"/>
        <v>6155.5906575498648</v>
      </c>
      <c r="I245" s="47">
        <f t="shared" si="74"/>
        <v>5975.9292807198708</v>
      </c>
      <c r="J245" s="47">
        <f t="shared" si="74"/>
        <v>6676.7500910298813</v>
      </c>
      <c r="K245" s="47">
        <f t="shared" ref="K245" si="75">SUM(K236:K244)</f>
        <v>4686.6314047699216</v>
      </c>
      <c r="P245" s="34"/>
      <c r="Q245"/>
      <c r="R245"/>
    </row>
    <row r="247" spans="1:18" ht="15.6">
      <c r="A247" s="28" t="s">
        <v>101</v>
      </c>
      <c r="B247" s="28"/>
      <c r="C247" s="28"/>
      <c r="D247" s="28"/>
      <c r="E247" s="28"/>
    </row>
    <row r="248" spans="1:18" ht="15.6">
      <c r="A248" s="29"/>
      <c r="B248" s="29"/>
      <c r="C248" s="29"/>
      <c r="D248" s="29"/>
      <c r="E248" s="29"/>
    </row>
    <row r="249" spans="1:18" ht="30" customHeight="1">
      <c r="A249" s="52"/>
      <c r="B249" s="64" t="s">
        <v>65</v>
      </c>
      <c r="C249" s="65"/>
      <c r="D249" s="64" t="s">
        <v>66</v>
      </c>
      <c r="E249" s="66"/>
    </row>
    <row r="250" spans="1:18">
      <c r="A250" s="53" t="s">
        <v>67</v>
      </c>
      <c r="B250" s="54" t="s">
        <v>85</v>
      </c>
      <c r="C250" s="55" t="s">
        <v>68</v>
      </c>
      <c r="D250" s="54" t="s">
        <v>85</v>
      </c>
      <c r="E250" s="56" t="s">
        <v>68</v>
      </c>
    </row>
    <row r="251" spans="1:18">
      <c r="A251" t="s">
        <v>69</v>
      </c>
      <c r="B251" s="57">
        <v>2.6568843053199989</v>
      </c>
      <c r="C251" s="58">
        <f t="shared" ref="C251:C271" si="76">B251/B$272</f>
        <v>7.9936076075845051E-3</v>
      </c>
      <c r="D251" s="30">
        <v>6.9482728520000014</v>
      </c>
      <c r="E251" s="31">
        <f t="shared" ref="E251:E271" si="77">D251/D$272</f>
        <v>5.3912060332276602E-3</v>
      </c>
    </row>
    <row r="252" spans="1:18">
      <c r="A252" t="s">
        <v>70</v>
      </c>
      <c r="B252" s="57">
        <v>0.26315230085999997</v>
      </c>
      <c r="C252" s="58">
        <f t="shared" si="76"/>
        <v>7.9173046033500854E-4</v>
      </c>
      <c r="D252" s="30">
        <v>0.95828407500000012</v>
      </c>
      <c r="E252" s="31">
        <f t="shared" si="77"/>
        <v>7.4353828594956673E-4</v>
      </c>
    </row>
    <row r="253" spans="1:18">
      <c r="A253" t="s">
        <v>71</v>
      </c>
      <c r="B253" s="57"/>
      <c r="C253" s="58">
        <f t="shared" si="76"/>
        <v>0</v>
      </c>
      <c r="D253" s="30"/>
      <c r="E253" s="31">
        <f t="shared" si="77"/>
        <v>0</v>
      </c>
    </row>
    <row r="254" spans="1:18">
      <c r="A254" t="s">
        <v>72</v>
      </c>
      <c r="B254" s="57">
        <v>143.54711237589473</v>
      </c>
      <c r="C254" s="58">
        <f t="shared" si="76"/>
        <v>0.43188154156247249</v>
      </c>
      <c r="D254" s="30">
        <v>563.94344193800055</v>
      </c>
      <c r="E254" s="31">
        <f t="shared" si="77"/>
        <v>0.43756705462425621</v>
      </c>
    </row>
    <row r="255" spans="1:18">
      <c r="A255" t="s">
        <v>84</v>
      </c>
      <c r="B255" s="57">
        <v>7.2215096940000001E-2</v>
      </c>
      <c r="C255" s="58">
        <f t="shared" si="76"/>
        <v>2.1726920781840766E-4</v>
      </c>
      <c r="D255" s="30">
        <v>0.22385134600000001</v>
      </c>
      <c r="E255" s="31">
        <f t="shared" si="77"/>
        <v>1.7368758435471588E-4</v>
      </c>
    </row>
    <row r="256" spans="1:18">
      <c r="A256" t="s">
        <v>73</v>
      </c>
      <c r="B256" s="57"/>
      <c r="C256" s="58">
        <f t="shared" si="76"/>
        <v>0</v>
      </c>
      <c r="D256" s="30"/>
      <c r="E256" s="31">
        <f t="shared" si="77"/>
        <v>0</v>
      </c>
    </row>
    <row r="257" spans="1:6">
      <c r="A257" t="s">
        <v>74</v>
      </c>
      <c r="B257" s="57">
        <v>0</v>
      </c>
      <c r="C257" s="58">
        <f t="shared" si="76"/>
        <v>0</v>
      </c>
      <c r="D257" s="30">
        <v>3.3851099000000003E-2</v>
      </c>
      <c r="E257" s="31">
        <f t="shared" si="77"/>
        <v>2.6265268081355824E-5</v>
      </c>
      <c r="F257" s="33"/>
    </row>
    <row r="258" spans="1:6">
      <c r="A258" t="s">
        <v>75</v>
      </c>
      <c r="B258" s="57">
        <v>105.19562024224001</v>
      </c>
      <c r="C258" s="58">
        <f t="shared" si="76"/>
        <v>0.31649571965523055</v>
      </c>
      <c r="D258" s="30">
        <v>404.15439239199998</v>
      </c>
      <c r="E258" s="31">
        <f t="shared" si="77"/>
        <v>0.31358578527785325</v>
      </c>
    </row>
    <row r="259" spans="1:6">
      <c r="A259" t="s">
        <v>76</v>
      </c>
      <c r="B259" s="57">
        <v>2.3633760482200001</v>
      </c>
      <c r="C259" s="58">
        <f t="shared" si="76"/>
        <v>7.110547012079636E-3</v>
      </c>
      <c r="D259" s="30">
        <v>5.4841476449999966</v>
      </c>
      <c r="E259" s="31">
        <f t="shared" si="77"/>
        <v>4.2551826188467652E-3</v>
      </c>
    </row>
    <row r="260" spans="1:6">
      <c r="A260" t="s">
        <v>77</v>
      </c>
      <c r="B260" s="57">
        <v>12.243799113520012</v>
      </c>
      <c r="C260" s="58">
        <f t="shared" si="76"/>
        <v>3.6837180129972627E-2</v>
      </c>
      <c r="D260" s="30">
        <v>60.732082818000009</v>
      </c>
      <c r="E260" s="31">
        <f t="shared" si="77"/>
        <v>4.7122382536350559E-2</v>
      </c>
    </row>
    <row r="261" spans="1:6">
      <c r="A261" t="s">
        <v>78</v>
      </c>
      <c r="B261" s="57">
        <v>0.7718920465800001</v>
      </c>
      <c r="C261" s="58">
        <f t="shared" si="76"/>
        <v>2.3223450578638252E-3</v>
      </c>
      <c r="D261" s="30">
        <v>3.3185440809999998</v>
      </c>
      <c r="E261" s="31">
        <f t="shared" si="77"/>
        <v>2.574877995165285E-3</v>
      </c>
    </row>
    <row r="262" spans="1:6">
      <c r="A262" t="s">
        <v>79</v>
      </c>
      <c r="B262" s="57">
        <v>3.6913808088525006</v>
      </c>
      <c r="C262" s="58">
        <f t="shared" si="76"/>
        <v>1.1106034860852126E-2</v>
      </c>
      <c r="D262" s="30">
        <v>8.8529283240000005</v>
      </c>
      <c r="E262" s="31">
        <f t="shared" si="77"/>
        <v>6.8690394877545368E-3</v>
      </c>
    </row>
    <row r="263" spans="1:6">
      <c r="A263" t="s">
        <v>80</v>
      </c>
      <c r="B263" s="57">
        <v>5.1495565361199969</v>
      </c>
      <c r="C263" s="58">
        <f t="shared" si="76"/>
        <v>1.549316024803629E-2</v>
      </c>
      <c r="D263" s="30">
        <v>13.872063848000003</v>
      </c>
      <c r="E263" s="31">
        <f t="shared" si="77"/>
        <v>1.0763416449474934E-2</v>
      </c>
    </row>
    <row r="264" spans="1:6">
      <c r="A264" t="s">
        <v>87</v>
      </c>
      <c r="B264" s="57">
        <v>0.74868021862500012</v>
      </c>
      <c r="C264" s="58">
        <f t="shared" si="76"/>
        <v>2.2525090306964009E-3</v>
      </c>
      <c r="D264" s="30">
        <v>3.7461995180000014</v>
      </c>
      <c r="E264" s="31">
        <f t="shared" si="77"/>
        <v>2.9066983800589753E-3</v>
      </c>
    </row>
    <row r="265" spans="1:6">
      <c r="A265" t="s">
        <v>88</v>
      </c>
      <c r="B265" s="57">
        <v>35.293900458540008</v>
      </c>
      <c r="C265" s="58">
        <f t="shared" si="76"/>
        <v>0.10618663019755994</v>
      </c>
      <c r="D265" s="30">
        <v>107.03478159000005</v>
      </c>
      <c r="E265" s="31">
        <f t="shared" si="77"/>
        <v>8.304892058277695E-2</v>
      </c>
    </row>
    <row r="266" spans="1:6">
      <c r="A266" t="s">
        <v>89</v>
      </c>
      <c r="B266" s="57">
        <v>6.4753621000799999</v>
      </c>
      <c r="C266" s="58">
        <f t="shared" si="76"/>
        <v>1.9482031506384934E-2</v>
      </c>
      <c r="D266" s="30">
        <v>39.95238006400001</v>
      </c>
      <c r="E266" s="31">
        <f t="shared" si="77"/>
        <v>3.099928817286482E-2</v>
      </c>
    </row>
    <row r="267" spans="1:6">
      <c r="A267" t="s">
        <v>90</v>
      </c>
      <c r="B267" s="57">
        <v>7.8334162720000003E-2</v>
      </c>
      <c r="C267" s="58">
        <f t="shared" si="76"/>
        <v>2.3567927207012406E-4</v>
      </c>
      <c r="D267" s="30">
        <v>0.17803218800000001</v>
      </c>
      <c r="E267" s="31">
        <f t="shared" si="77"/>
        <v>1.3813622845539931E-4</v>
      </c>
    </row>
    <row r="268" spans="1:6">
      <c r="A268" t="s">
        <v>81</v>
      </c>
      <c r="B268" s="57">
        <v>5.1767632276399986</v>
      </c>
      <c r="C268" s="58">
        <f t="shared" si="76"/>
        <v>1.5575015380333929E-2</v>
      </c>
      <c r="D268" s="30">
        <v>15.56123088</v>
      </c>
      <c r="E268" s="31">
        <f t="shared" si="77"/>
        <v>1.2074051147913175E-2</v>
      </c>
    </row>
    <row r="269" spans="1:6">
      <c r="A269" t="s">
        <v>91</v>
      </c>
      <c r="B269" s="57">
        <v>7.8053013400000018E-3</v>
      </c>
      <c r="C269" s="58">
        <f t="shared" si="76"/>
        <v>2.3483339506346666E-5</v>
      </c>
      <c r="D269" s="30">
        <v>0.11908515499999998</v>
      </c>
      <c r="E269" s="31">
        <f t="shared" si="77"/>
        <v>9.2398876638681953E-5</v>
      </c>
    </row>
    <row r="270" spans="1:6">
      <c r="A270" t="s">
        <v>92</v>
      </c>
      <c r="B270" s="57">
        <v>6.6543235232500022</v>
      </c>
      <c r="C270" s="58">
        <f t="shared" si="76"/>
        <v>2.0020461949461221E-2</v>
      </c>
      <c r="D270" s="30">
        <v>36.715320161999962</v>
      </c>
      <c r="E270" s="31">
        <f t="shared" si="77"/>
        <v>2.8487634234496712E-2</v>
      </c>
    </row>
    <row r="271" spans="1:6">
      <c r="A271" t="s">
        <v>82</v>
      </c>
      <c r="B271" s="57">
        <v>1.9859651242200012</v>
      </c>
      <c r="C271" s="58">
        <f t="shared" si="76"/>
        <v>5.9750535217416995E-3</v>
      </c>
      <c r="D271" s="30">
        <v>16.987157709999988</v>
      </c>
      <c r="E271" s="31">
        <f t="shared" si="77"/>
        <v>1.318043621548063E-2</v>
      </c>
    </row>
    <row r="272" spans="1:6">
      <c r="A272" s="59" t="s">
        <v>83</v>
      </c>
      <c r="B272" s="60">
        <f>SUM(B251:B271)</f>
        <v>332.37612299096224</v>
      </c>
      <c r="C272" s="61">
        <f>SUM(C251:C271)</f>
        <v>0.99999999999999989</v>
      </c>
      <c r="D272" s="62">
        <f>SUM(D251:D271)</f>
        <v>1288.8160476850003</v>
      </c>
      <c r="E272" s="63">
        <f>SUM(E251:E271)</f>
        <v>1.0000000000000002</v>
      </c>
    </row>
    <row r="274" spans="2:2">
      <c r="B274" s="33"/>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70866141732283472" right="0.70866141732283472" top="0.74803149606299213" bottom="0.74803149606299213" header="0.31496062992125984" footer="0.31496062992125984"/>
  <pageSetup paperSize="9" scale="70" orientation="landscape" r:id="rId1"/>
  <rowBreaks count="7" manualBreakCount="7">
    <brk id="37" max="16383" man="1"/>
    <brk id="66" max="16383" man="1"/>
    <brk id="104" max="16383" man="1"/>
    <brk id="135" max="16383" man="1"/>
    <brk id="165" max="16383" man="1"/>
    <brk id="195" max="16383" man="1"/>
    <brk id="2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2021-08-05T06:40:00Z</cp:lastPrinted>
  <dcterms:created xsi:type="dcterms:W3CDTF">2014-01-20T05:23:27Z</dcterms:created>
  <dcterms:modified xsi:type="dcterms:W3CDTF">2021-09-09T07:33:44Z</dcterms:modified>
</cp:coreProperties>
</file>