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  <sheet name="Feuil2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U18" i="1"/>
  <c r="U17"/>
  <c r="U11" l="1"/>
  <c r="U14"/>
  <c r="T16"/>
  <c r="T17"/>
  <c r="T14"/>
  <c r="T11"/>
  <c r="U15" l="1"/>
  <c r="T15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<sst xmlns="http://schemas.openxmlformats.org/spreadsheetml/2006/main" count="20" uniqueCount="20">
  <si>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</si>
  <si>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</si>
  <si>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</si>
  <si>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</si>
  <si>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</si>
  <si>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</si>
  <si>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</si>
  <si>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</si>
  <si>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</si>
  <si>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</si>
  <si>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</si>
  <si>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</si>
  <si>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</si>
  <si>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</si>
  <si>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</si>
  <si>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</si>
  <si>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Droit de Sortie</t>
  </si>
  <si>
    <t>(b) Recettes collectées provisoires à fin janvier 2024</t>
  </si>
  <si>
    <t>Date : 13/02/2024</t>
  </si>
  <si>
    <t>2005 - 2024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</si>
</sst>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workbookViewId="0">
      <selection activeCell="A3" sqref="A3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19" width="9.6640625" bestFit="1" customWidth="1"/>
    <col min="20" max="21" width="9.77734375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  <col min="27" max="27" width="14.33203125" bestFit="1" customWidth="1"/>
    <col min="28" max="28" width="10.88671875" bestFit="1" customWidth="1"/>
  </cols>
  <sheetData>
    <row r="1" spans="1:21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ht="17.399999999999999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21" ht="16.8">
      <c r="A4" s="18" t="s">
        <v>18</v>
      </c>
    </row>
    <row r="5" spans="1:21" ht="15" thickBot="1">
      <c r="L5" s="20" t="s">
        <v>5</v>
      </c>
    </row>
    <row r="6" spans="1:21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  <c r="U6" s="7">
        <v>2024</v>
      </c>
    </row>
    <row r="7" spans="1:21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744.39082698999994</v>
      </c>
      <c r="U7" s="1">
        <v>53.202468652999997</v>
      </c>
    </row>
    <row r="8" spans="1:21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1574.681648516</v>
      </c>
      <c r="U8" s="1">
        <v>112.103223144</v>
      </c>
    </row>
    <row r="9" spans="1:21" ht="15" customHeight="1" thickBot="1">
      <c r="A9" s="9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8.9095570649999996</v>
      </c>
      <c r="U9" s="1">
        <v>0.11334182199999999</v>
      </c>
    </row>
    <row r="10" spans="1:21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1.368516635</v>
      </c>
      <c r="U10" s="1">
        <v>0.123671</v>
      </c>
    </row>
    <row r="11" spans="1:21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2329.3505492060003</v>
      </c>
      <c r="U11" s="11">
        <f t="shared" ref="U11" si="3">SUM(U7:U10)</f>
        <v>165.54270461900001</v>
      </c>
    </row>
    <row r="12" spans="1:21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282.98955462399999</v>
      </c>
      <c r="U12" s="1">
        <v>22.331837181000001</v>
      </c>
    </row>
    <row r="13" spans="1:21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790.76112536499988</v>
      </c>
      <c r="U13" s="1">
        <v>55.458918605000001</v>
      </c>
    </row>
    <row r="14" spans="1:21" ht="15" customHeight="1" thickBot="1">
      <c r="A14" s="30" t="s">
        <v>14</v>
      </c>
      <c r="B14" s="11">
        <f>SUM(B12:B13)</f>
        <v>154.4865825334</v>
      </c>
      <c r="C14" s="11">
        <f t="shared" ref="C14:L14" si="4">SUM(C12:C13)</f>
        <v>223.6493063588</v>
      </c>
      <c r="D14" s="11">
        <f t="shared" si="4"/>
        <v>240.52971548959999</v>
      </c>
      <c r="E14" s="11">
        <f t="shared" si="4"/>
        <v>304.10000000000002</v>
      </c>
      <c r="F14" s="11">
        <f t="shared" si="4"/>
        <v>227.39999999999998</v>
      </c>
      <c r="G14" s="11">
        <f t="shared" si="4"/>
        <v>271.89999999999998</v>
      </c>
      <c r="H14" s="11">
        <f t="shared" si="4"/>
        <v>310.8</v>
      </c>
      <c r="I14" s="11">
        <f t="shared" si="4"/>
        <v>299.2</v>
      </c>
      <c r="J14" s="11">
        <f t="shared" si="4"/>
        <v>437.3</v>
      </c>
      <c r="K14" s="11">
        <f t="shared" si="4"/>
        <v>378.841298892</v>
      </c>
      <c r="L14" s="11">
        <f t="shared" si="4"/>
        <v>399.42160326300001</v>
      </c>
      <c r="M14" s="11">
        <f t="shared" ref="M14:R14" si="5">SUM(M12:M13)</f>
        <v>388.91953339100002</v>
      </c>
      <c r="N14" s="11">
        <f t="shared" si="5"/>
        <v>464.72192274500003</v>
      </c>
      <c r="O14" s="11">
        <f t="shared" si="5"/>
        <v>659.3470802249999</v>
      </c>
      <c r="P14" s="11">
        <f t="shared" si="5"/>
        <v>796.56995579700015</v>
      </c>
      <c r="Q14" s="11">
        <f t="shared" si="5"/>
        <v>551.90416823600003</v>
      </c>
      <c r="R14" s="11">
        <f t="shared" si="5"/>
        <v>761.2882996589999</v>
      </c>
      <c r="S14" s="11">
        <f t="shared" ref="S14:T14" si="6">SUM(S12:S13)</f>
        <v>1085.3145554019998</v>
      </c>
      <c r="T14" s="11">
        <f t="shared" si="6"/>
        <v>1073.7506799889998</v>
      </c>
      <c r="U14" s="11">
        <f t="shared" ref="U14" si="7">SUM(U12:U13)</f>
        <v>77.790755786000005</v>
      </c>
    </row>
    <row r="15" spans="1:21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8">F14+F11</f>
        <v>753.4</v>
      </c>
      <c r="G15" s="26">
        <f t="shared" si="8"/>
        <v>829.4</v>
      </c>
      <c r="H15" s="26">
        <f t="shared" si="8"/>
        <v>997.09999999999991</v>
      </c>
      <c r="I15" s="26">
        <f t="shared" si="8"/>
        <v>1048.6000000000001</v>
      </c>
      <c r="J15" s="26">
        <f t="shared" si="8"/>
        <v>1172.3</v>
      </c>
      <c r="K15" s="26">
        <f t="shared" si="8"/>
        <v>1255.0343522319999</v>
      </c>
      <c r="L15" s="26">
        <f t="shared" ref="L15:R15" si="9">L14+L11</f>
        <v>1459.2016593120002</v>
      </c>
      <c r="M15" s="26">
        <f t="shared" si="9"/>
        <v>1682.6724503779999</v>
      </c>
      <c r="N15" s="26">
        <f t="shared" si="9"/>
        <v>2047.1162835619998</v>
      </c>
      <c r="O15" s="26">
        <f t="shared" si="9"/>
        <v>2427.938971085</v>
      </c>
      <c r="P15" s="26">
        <f t="shared" si="9"/>
        <v>2748.3410242480004</v>
      </c>
      <c r="Q15" s="26">
        <f t="shared" si="9"/>
        <v>2187.3829848939999</v>
      </c>
      <c r="R15" s="26">
        <f t="shared" si="9"/>
        <v>2657.0124570190001</v>
      </c>
      <c r="S15" s="26">
        <f t="shared" ref="S15:T15" si="10">S14+S11</f>
        <v>3465.644777599</v>
      </c>
      <c r="T15" s="26">
        <f t="shared" si="10"/>
        <v>3403.1012291950001</v>
      </c>
      <c r="U15" s="26">
        <f t="shared" ref="U15" si="11">U14+U11</f>
        <v>243.33346040500001</v>
      </c>
    </row>
    <row r="16" spans="1:21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T16" si="12">G15/F15-1</f>
        <v>0.10087602867002921</v>
      </c>
      <c r="H16" s="5">
        <f t="shared" si="12"/>
        <v>0.20219435736677105</v>
      </c>
      <c r="I16" s="5">
        <f t="shared" si="12"/>
        <v>5.1649784374686813E-2</v>
      </c>
      <c r="J16" s="5">
        <f t="shared" si="12"/>
        <v>0.11796681289338151</v>
      </c>
      <c r="K16" s="5">
        <f t="shared" si="12"/>
        <v>7.0574385594131206E-2</v>
      </c>
      <c r="L16" s="5">
        <f t="shared" si="12"/>
        <v>0.16267866032264489</v>
      </c>
      <c r="M16" s="5">
        <f t="shared" si="12"/>
        <v>0.15314592718552977</v>
      </c>
      <c r="N16" s="5">
        <f t="shared" si="12"/>
        <v>0.21658631963822206</v>
      </c>
      <c r="O16" s="5">
        <f t="shared" si="12"/>
        <v>0.18602884974387757</v>
      </c>
      <c r="P16" s="5">
        <f t="shared" si="12"/>
        <v>0.13196462389654662</v>
      </c>
      <c r="Q16" s="5">
        <f t="shared" si="12"/>
        <v>-0.20410787249645979</v>
      </c>
      <c r="R16" s="5">
        <f t="shared" si="12"/>
        <v>0.21469924351073733</v>
      </c>
      <c r="S16" s="5">
        <f t="shared" si="12"/>
        <v>0.30433892714497635</v>
      </c>
      <c r="T16" s="5">
        <f t="shared" si="12"/>
        <v>-1.8046727930186246E-2</v>
      </c>
      <c r="U16" s="5"/>
    </row>
    <row r="17" spans="1:21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35">
        <f>T15+4121.09889</f>
        <v>7524.2001191950003</v>
      </c>
      <c r="U17" s="35">
        <f>U15+335.46921</f>
        <v>578.80267040499996</v>
      </c>
    </row>
    <row r="18" spans="1:21" ht="28.8" thickBot="1">
      <c r="A18" s="28" t="s">
        <v>15</v>
      </c>
      <c r="B18" s="29">
        <f t="shared" ref="B18:K18" si="13">B15/B17</f>
        <v>0.52628374466488126</v>
      </c>
      <c r="C18" s="29">
        <f t="shared" si="13"/>
        <v>0.49878345359138948</v>
      </c>
      <c r="D18" s="29">
        <f t="shared" si="13"/>
        <v>0.49230019134444436</v>
      </c>
      <c r="E18" s="29">
        <f t="shared" si="13"/>
        <v>0.48273219332279549</v>
      </c>
      <c r="F18" s="29">
        <f t="shared" si="13"/>
        <v>0.42278338945005611</v>
      </c>
      <c r="G18" s="29">
        <f t="shared" si="13"/>
        <v>0.41869857135645411</v>
      </c>
      <c r="H18" s="29">
        <f t="shared" si="13"/>
        <v>0.44624955245255993</v>
      </c>
      <c r="I18" s="29">
        <f t="shared" si="13"/>
        <v>0.46336721166593026</v>
      </c>
      <c r="J18" s="29">
        <f t="shared" si="13"/>
        <v>0.4801163124052914</v>
      </c>
      <c r="K18" s="29">
        <f t="shared" si="13"/>
        <v>0.48550651923868471</v>
      </c>
      <c r="L18" s="29">
        <f t="shared" ref="L18:Q18" si="14">L15/L17</f>
        <v>0.48454721725404071</v>
      </c>
      <c r="M18" s="29">
        <f t="shared" si="14"/>
        <v>0.46286452107651765</v>
      </c>
      <c r="N18" s="29">
        <f t="shared" si="14"/>
        <v>0.47297892715706036</v>
      </c>
      <c r="O18" s="29">
        <f t="shared" si="14"/>
        <v>0.48782073457321462</v>
      </c>
      <c r="P18" s="29">
        <f t="shared" si="14"/>
        <v>0.48918534395060748</v>
      </c>
      <c r="Q18" s="29">
        <f t="shared" si="14"/>
        <v>0.45147258785144528</v>
      </c>
      <c r="R18" s="29">
        <f t="shared" ref="R18:S18" si="15">R15/R17</f>
        <v>0.453467082692254</v>
      </c>
      <c r="S18" s="29">
        <f t="shared" si="15"/>
        <v>0.49134433809429784</v>
      </c>
      <c r="T18" s="29">
        <f t="shared" ref="T18:U18" si="16">T15/T17</f>
        <v>0.45228744255663039</v>
      </c>
      <c r="U18" s="29">
        <f t="shared" si="16"/>
        <v>0.42040832367745412</v>
      </c>
    </row>
    <row r="19" spans="1:21">
      <c r="A19" s="12" t="s">
        <v>10</v>
      </c>
      <c r="Q19" s="33"/>
      <c r="R19" s="33"/>
      <c r="S19" s="33"/>
      <c r="T19" s="33"/>
      <c r="U19" s="33"/>
    </row>
    <row r="20" spans="1:21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" thickBot="1">
      <c r="A21" s="22" t="s">
        <v>17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  <c r="U21" s="17"/>
    </row>
    <row r="22" spans="1:21" ht="15" thickBot="1">
      <c r="A22" s="23"/>
      <c r="M22" s="27"/>
      <c r="N22" s="27"/>
      <c r="O22" s="32"/>
      <c r="P22" s="34"/>
      <c r="Q22" s="17"/>
      <c r="R22" s="31"/>
      <c r="S22" s="31"/>
      <c r="T22" s="31"/>
      <c r="U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2024-02-20T08:34:10Z</dcterms:modified>
</cp:coreProperties>
</file>