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<sst xmlns="http://schemas.openxmlformats.org/spreadsheetml/2006/main" count="320" uniqueCount="102">
  <si>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</si>
  <si>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</si>
  <si>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</si>
  <si>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</si>
  <si>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</si>
  <si>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</si>
  <si>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</si>
  <si>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</si>
  <si>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</si>
  <si>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</si>
  <si>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</si>
  <si>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</si>
  <si>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</si>
  <si>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</si>
  <si>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</si>
  <si>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</si>
  <si>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</si>
  <si>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</si>
  <si>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</si>
  <si>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</si>
  <si>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</si>
  <si>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</si>
  <si>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</si>
  <si>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</si>
  <si>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</si>
  <si>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</si>
  <si>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</si>
  <si>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</si>
  <si>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</si>
  <si>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</si>
  <si>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</si>
  <si>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</si>
  <si>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</si>
  <si>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</si>
  <si>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</si>
  <si>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</si>
  <si>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</si>
  <si>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</si>
  <si>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</si>
  <si>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</si>
  <si>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</si>
  <si>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</si>
  <si>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</si>
  <si>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</si>
  <si>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</si>
  <si>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</si>
  <si>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</si>
  <si>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</si>
  <si>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</si>
  <si>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</si>
  <si>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</si>
  <si>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</si>
  <si>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</si>
  <si>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</si>
  <si>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</si>
  <si>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</si>
  <si>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</si>
  <si>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</si>
  <si>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</si>
  <si>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</si>
  <si>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</si>
  <si>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</si>
  <si>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</si>
  <si>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</si>
  <si>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</si>
  <si>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</si>
  <si>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</si>
  <si>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</si>
  <si>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</si>
  <si>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</si>
  <si>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</si>
  <si>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</si>
  <si>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</si>
  <si>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</si>
  <si>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</si>
  <si>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</si>
  <si>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</si>
  <si>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</si>
  <si>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</si>
  <si>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</si>
  <si>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</si>
  <si>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</si>
  <si>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</si>
  <si>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</si>
  <si>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</si>
  <si>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</si>
  <si>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PREMIERE SECTION : COMMERCE EXTERIEUR SUR L'ANNEE 2021</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</si>
  <si>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</si>
  <si>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</si>
  <si>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</si>
  <si>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</si>
  <si>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</si>
  <si>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</si>
  <si>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</si>
  <si>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</si>
  <si>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</si>
  <si>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</si>
  <si>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</si>
  <si>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</si>
  <si>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</si>
  <si>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</si>
  <si>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PARTIE 3 : EXONERATION DE DROITS ET TAXES A L'IMPORTATION A FIN AOUT 2021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</si>
</sst>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K97" workbookViewId="0">
      <selection activeCell="A123" sqref="A123:J131"/>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72" t="s">
        <v>52</v>
      </c>
      <c r="B1" s="72"/>
      <c r="C1" s="72"/>
      <c r="D1" s="72"/>
      <c r="E1" s="72"/>
      <c r="F1" s="72"/>
      <c r="G1" s="72"/>
      <c r="H1" s="72"/>
      <c r="I1" s="72"/>
      <c r="J1" s="72"/>
      <c r="K1" s="72"/>
      <c r="L1" s="15"/>
    </row>
    <row r="2" spans="1:12" ht="15.6">
      <c r="A2" s="8" t="s">
        <v>29</v>
      </c>
    </row>
    <row r="9" spans="1:12" ht="15.75" customHeight="1" thickBot="1"/>
    <row r="10" spans="1:12" ht="15.75" customHeight="1" thickBot="1">
      <c r="A10" s="9" t="s">
        <v>30</v>
      </c>
      <c r="B10" s="73" t="s">
        <v>31</v>
      </c>
      <c r="C10" s="74"/>
      <c r="D10" s="74"/>
      <c r="E10" s="74"/>
      <c r="F10" s="74"/>
      <c r="G10" s="74"/>
      <c r="H10" s="74"/>
      <c r="I10" s="74"/>
      <c r="J10" s="74"/>
      <c r="K10" s="75"/>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0" t="s">
        <v>51</v>
      </c>
      <c r="C16" s="68"/>
      <c r="D16" s="68"/>
      <c r="E16" s="68"/>
      <c r="F16" s="68"/>
      <c r="G16" s="68"/>
      <c r="H16" s="68"/>
      <c r="I16" s="68"/>
      <c r="J16" s="68"/>
      <c r="K16" s="69"/>
      <c r="L16" s="17"/>
    </row>
    <row r="20" spans="1:18" ht="15.6">
      <c r="A20" s="11" t="s">
        <v>39</v>
      </c>
    </row>
    <row r="22" spans="1:18" ht="15.6">
      <c r="A22" s="71" t="s">
        <v>86</v>
      </c>
      <c r="B22" s="71"/>
      <c r="C22" s="71"/>
      <c r="D22" s="71"/>
      <c r="E22" s="71"/>
      <c r="F22" s="71"/>
      <c r="G22" s="71"/>
      <c r="H22" s="71"/>
      <c r="I22" s="71"/>
      <c r="J22" s="71"/>
      <c r="K22" s="71"/>
      <c r="L22" s="14"/>
    </row>
    <row r="24" spans="1:18" s="7" customFormat="1" ht="14.4" customHeight="1">
      <c r="A24" s="27" t="s">
        <v>93</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289.14068363900009</v>
      </c>
      <c r="C27" s="3">
        <v>273.30344423799977</v>
      </c>
      <c r="D27" s="3">
        <v>285.01644668699981</v>
      </c>
      <c r="E27" s="3">
        <v>318.014170509</v>
      </c>
      <c r="F27" s="3">
        <v>367.33561077500019</v>
      </c>
      <c r="G27" s="3">
        <v>230.83065798500027</v>
      </c>
      <c r="H27" s="3">
        <v>53.220458962000038</v>
      </c>
      <c r="I27" s="3">
        <v>60.643054728999978</v>
      </c>
      <c r="J27" s="3">
        <v>181.73942350900003</v>
      </c>
      <c r="K27" s="3"/>
      <c r="L27" s="3"/>
      <c r="M27" s="3"/>
      <c r="N27" s="25">
        <f>SUM(B27:M27)</f>
        <v>2059.243951033</v>
      </c>
      <c r="O27" s="39"/>
      <c r="P27" s="40"/>
      <c r="Q27"/>
      <c r="R27"/>
    </row>
    <row r="28" spans="1:18">
      <c r="A28" s="2" t="s">
        <v>0</v>
      </c>
      <c r="B28" s="3">
        <v>30.106285704000005</v>
      </c>
      <c r="C28" s="3">
        <v>41.071856523999998</v>
      </c>
      <c r="D28" s="3">
        <v>31.964687837000024</v>
      </c>
      <c r="E28" s="3">
        <v>57.439421170999992</v>
      </c>
      <c r="F28" s="3">
        <v>32.054350031999988</v>
      </c>
      <c r="G28" s="3">
        <v>69.78908048000001</v>
      </c>
      <c r="H28" s="3">
        <v>17.852312329999997</v>
      </c>
      <c r="I28" s="3">
        <v>41.002362826000002</v>
      </c>
      <c r="J28" s="3">
        <v>25.955386797999999</v>
      </c>
      <c r="K28" s="3"/>
      <c r="L28" s="3"/>
      <c r="M28" s="3"/>
      <c r="N28" s="25">
        <f t="shared" ref="N28:N35" si="0">SUM(B28:M28)</f>
        <v>347.23574370200004</v>
      </c>
      <c r="O28" s="39"/>
      <c r="P28" s="40"/>
      <c r="Q28"/>
      <c r="R28"/>
    </row>
    <row r="29" spans="1:18">
      <c r="A29" s="2" t="s">
        <v>1</v>
      </c>
      <c r="B29" s="3">
        <v>25.333011535000001</v>
      </c>
      <c r="C29" s="3">
        <v>42.384569118000023</v>
      </c>
      <c r="D29" s="3">
        <v>27.426896746000004</v>
      </c>
      <c r="E29" s="3">
        <v>32.917642493999992</v>
      </c>
      <c r="F29" s="3">
        <v>52.640713779999999</v>
      </c>
      <c r="G29" s="3">
        <v>26.489711441999997</v>
      </c>
      <c r="H29" s="3">
        <v>28.028006335000004</v>
      </c>
      <c r="I29" s="3">
        <v>20.655954210999997</v>
      </c>
      <c r="J29" s="3">
        <v>22.662447312000001</v>
      </c>
      <c r="K29" s="3"/>
      <c r="L29" s="3"/>
      <c r="M29" s="3"/>
      <c r="N29" s="25">
        <f t="shared" si="0"/>
        <v>278.53895297300005</v>
      </c>
      <c r="O29" s="39"/>
      <c r="P29" s="40"/>
      <c r="Q29"/>
      <c r="R29"/>
    </row>
    <row r="30" spans="1:18">
      <c r="A30" s="2" t="s">
        <v>2</v>
      </c>
      <c r="B30" s="3">
        <v>2.7055006619999999</v>
      </c>
      <c r="C30" s="3"/>
      <c r="D30" s="3">
        <v>1.1249E-5</v>
      </c>
      <c r="E30" s="3">
        <v>92.463320440000004</v>
      </c>
      <c r="F30" s="3">
        <v>226.41775733499998</v>
      </c>
      <c r="G30" s="3">
        <v>255.12996258199999</v>
      </c>
      <c r="H30" s="3">
        <v>310.52404470099992</v>
      </c>
      <c r="I30" s="3">
        <v>266.30924452299996</v>
      </c>
      <c r="J30" s="3">
        <v>273.40830134199996</v>
      </c>
      <c r="K30" s="3"/>
      <c r="L30" s="3"/>
      <c r="M30" s="3"/>
      <c r="N30" s="25">
        <f t="shared" si="0"/>
        <v>1426.9581428339998</v>
      </c>
      <c r="O30" s="39"/>
      <c r="P30" s="40"/>
      <c r="Q30"/>
      <c r="R30"/>
    </row>
    <row r="31" spans="1:18">
      <c r="A31" s="2" t="s">
        <v>3</v>
      </c>
      <c r="B31" s="3">
        <v>26.482204340999996</v>
      </c>
      <c r="C31" s="3">
        <v>16.211199943000008</v>
      </c>
      <c r="D31" s="3">
        <v>22.999687354999992</v>
      </c>
      <c r="E31" s="3">
        <v>21.878309628</v>
      </c>
      <c r="F31" s="3">
        <v>25.672946665999998</v>
      </c>
      <c r="G31" s="3">
        <v>20.230959316000003</v>
      </c>
      <c r="H31" s="3">
        <v>18.589549952000002</v>
      </c>
      <c r="I31" s="3">
        <v>9.7268096200000009</v>
      </c>
      <c r="J31" s="3">
        <v>19.939232861000001</v>
      </c>
      <c r="K31" s="3"/>
      <c r="L31" s="3"/>
      <c r="M31" s="3"/>
      <c r="N31" s="25">
        <f t="shared" si="0"/>
        <v>181.730899682</v>
      </c>
      <c r="O31" s="39"/>
      <c r="P31" s="40"/>
      <c r="Q31"/>
      <c r="R31"/>
    </row>
    <row r="32" spans="1:18">
      <c r="A32" s="2" t="s">
        <v>4</v>
      </c>
      <c r="B32" s="3">
        <v>77.294739584999931</v>
      </c>
      <c r="C32" s="3">
        <v>50.330610718999999</v>
      </c>
      <c r="D32" s="3">
        <v>97.09922020599997</v>
      </c>
      <c r="E32" s="3">
        <v>111.227555192</v>
      </c>
      <c r="F32" s="3">
        <v>77.415698460000058</v>
      </c>
      <c r="G32" s="3">
        <v>70.898587701000025</v>
      </c>
      <c r="H32" s="3">
        <v>62.801083243000022</v>
      </c>
      <c r="I32" s="3">
        <v>48.944493400000034</v>
      </c>
      <c r="J32" s="3">
        <v>112.44917538600005</v>
      </c>
      <c r="K32" s="3"/>
      <c r="L32" s="3"/>
      <c r="M32" s="3"/>
      <c r="N32" s="25">
        <f t="shared" si="0"/>
        <v>708.46116389200017</v>
      </c>
      <c r="O32" s="39"/>
      <c r="P32" s="40"/>
      <c r="Q32"/>
      <c r="R32"/>
    </row>
    <row r="33" spans="1:20">
      <c r="A33" s="2" t="s">
        <v>5</v>
      </c>
      <c r="B33" s="3">
        <v>118.68980967999988</v>
      </c>
      <c r="C33" s="3">
        <v>146.94748876399981</v>
      </c>
      <c r="D33" s="3">
        <v>136.27061237899991</v>
      </c>
      <c r="E33" s="3">
        <v>133.42600135400002</v>
      </c>
      <c r="F33" s="3">
        <v>164.28786254700006</v>
      </c>
      <c r="G33" s="3">
        <v>162.16701113100001</v>
      </c>
      <c r="H33" s="3">
        <v>193.88949820200017</v>
      </c>
      <c r="I33" s="3">
        <v>218.46009269300043</v>
      </c>
      <c r="J33" s="3">
        <v>156.75180575200017</v>
      </c>
      <c r="K33" s="3"/>
      <c r="L33" s="3"/>
      <c r="M33" s="3"/>
      <c r="N33" s="25">
        <f t="shared" si="0"/>
        <v>1430.8901825020005</v>
      </c>
      <c r="O33" s="39"/>
      <c r="P33" s="40"/>
      <c r="Q33"/>
      <c r="R33"/>
    </row>
    <row r="34" spans="1:20">
      <c r="A34" s="2" t="s">
        <v>6</v>
      </c>
      <c r="B34" s="3">
        <v>38.119506469999962</v>
      </c>
      <c r="C34" s="3">
        <v>37.650557728000003</v>
      </c>
      <c r="D34" s="3">
        <v>43.186440365000045</v>
      </c>
      <c r="E34" s="3">
        <v>53.004840863999902</v>
      </c>
      <c r="F34" s="3">
        <v>43.313363271000057</v>
      </c>
      <c r="G34" s="3">
        <v>55.358337933999934</v>
      </c>
      <c r="H34" s="3">
        <v>58.748245134999983</v>
      </c>
      <c r="I34" s="3">
        <v>43.85282367199995</v>
      </c>
      <c r="J34" s="3">
        <v>61.245952420000016</v>
      </c>
      <c r="K34" s="3"/>
      <c r="L34" s="3"/>
      <c r="M34" s="3"/>
      <c r="N34" s="25">
        <f t="shared" si="0"/>
        <v>434.48006785899992</v>
      </c>
      <c r="O34" s="39"/>
      <c r="P34" s="40"/>
      <c r="Q34"/>
      <c r="R34"/>
    </row>
    <row r="35" spans="1:20">
      <c r="A35" s="44" t="s">
        <v>23</v>
      </c>
      <c r="B35" s="47">
        <f t="shared" ref="B35:C35" si="1">SUM(B27:B34)</f>
        <v>607.87174161599989</v>
      </c>
      <c r="C35" s="47">
        <f t="shared" si="1"/>
        <v>607.89972703399951</v>
      </c>
      <c r="D35" s="47">
        <f t="shared" ref="D35:E35" si="2">SUM(D27:D34)</f>
        <v>643.96400282399986</v>
      </c>
      <c r="E35" s="47">
        <f t="shared" si="2"/>
        <v>820.37126165199993</v>
      </c>
      <c r="F35" s="47">
        <f t="shared" ref="F35:G35" si="3">SUM(F27:F34)</f>
        <v>989.13830286600034</v>
      </c>
      <c r="G35" s="47">
        <f t="shared" si="3"/>
        <v>890.89430857100024</v>
      </c>
      <c r="H35" s="47">
        <f t="shared" ref="H35:I35" si="4">SUM(H27:H34)</f>
        <v>743.65319886000009</v>
      </c>
      <c r="I35" s="47">
        <f t="shared" si="4"/>
        <v>709.59483567400036</v>
      </c>
      <c r="J35" s="47">
        <f t="shared" ref="J35:K35" si="5">SUM(J27:J34)</f>
        <v>854.15172538000036</v>
      </c>
      <c r="K35" s="47">
        <f t="shared" si="5"/>
        <v>0</v>
      </c>
      <c r="L35" s="47">
        <f t="shared" ref="L35:M35" si="6">SUM(L27:L34)</f>
        <v>0</v>
      </c>
      <c r="M35" s="47">
        <f t="shared" si="6"/>
        <v>0</v>
      </c>
      <c r="N35" s="47">
        <f t="shared" si="0"/>
        <v>6867.5391044770004</v>
      </c>
      <c r="O35" s="39"/>
      <c r="P35" s="40"/>
      <c r="Q35"/>
      <c r="R35"/>
    </row>
    <row r="36" spans="1:20" s="20" customFormat="1">
      <c r="A36" s="18"/>
      <c r="B36" s="22"/>
      <c r="C36" s="22"/>
      <c r="O36" s="34"/>
      <c r="P36" s="34"/>
    </row>
    <row r="37" spans="1:20">
      <c r="A37" s="48" t="s">
        <v>41</v>
      </c>
      <c r="B37" s="49">
        <v>160.14534431060258</v>
      </c>
      <c r="C37" s="49">
        <v>161.88482309348916</v>
      </c>
      <c r="D37" s="49">
        <v>171.48216168623318</v>
      </c>
      <c r="E37" s="49">
        <v>216.90838488889074</v>
      </c>
      <c r="F37" s="49">
        <v>263.06819783746766</v>
      </c>
      <c r="G37" s="49">
        <v>237.01349944439403</v>
      </c>
      <c r="H37" s="49">
        <v>195.08635430694747</v>
      </c>
      <c r="I37" s="49">
        <v>186.42567599516732</v>
      </c>
      <c r="J37" s="49">
        <v>222.10685584298935</v>
      </c>
      <c r="K37" s="49"/>
      <c r="L37" s="49"/>
      <c r="M37" s="49"/>
      <c r="N37" s="50">
        <f>SUM(B37:M37)</f>
        <v>1814.1212974061812</v>
      </c>
      <c r="O37" s="39"/>
      <c r="P37" s="40"/>
      <c r="Q37"/>
      <c r="R37"/>
    </row>
    <row r="38" spans="1:20" s="7" customFormat="1" ht="14.4" customHeight="1">
      <c r="A38" s="27" t="s">
        <v>94</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7.671381149999994</v>
      </c>
      <c r="C41" s="3">
        <v>7.4316196499999938</v>
      </c>
      <c r="D41" s="3">
        <v>8.8703066299999929</v>
      </c>
      <c r="E41" s="3">
        <v>9.3342723500000098</v>
      </c>
      <c r="F41" s="3">
        <v>16.977625669999977</v>
      </c>
      <c r="G41" s="3">
        <v>22.168506989999983</v>
      </c>
      <c r="H41" s="3">
        <v>12.765251229999976</v>
      </c>
      <c r="I41" s="3">
        <v>23.115623339999988</v>
      </c>
      <c r="J41" s="3">
        <v>21.220820699999987</v>
      </c>
      <c r="K41" s="3"/>
      <c r="L41" s="3"/>
      <c r="M41" s="3"/>
      <c r="N41" s="25">
        <f t="shared" ref="N41:N49" si="7">SUM(B41:M41)</f>
        <v>129.55540770999988</v>
      </c>
      <c r="O41" s="39"/>
      <c r="P41" s="40"/>
      <c r="Q41"/>
      <c r="R41"/>
    </row>
    <row r="42" spans="1:20">
      <c r="A42" s="2" t="s">
        <v>0</v>
      </c>
      <c r="B42" s="3">
        <v>0.94866747999999979</v>
      </c>
      <c r="C42" s="3">
        <v>1.4173832200000003</v>
      </c>
      <c r="D42" s="3">
        <v>1.05098136</v>
      </c>
      <c r="E42" s="3">
        <v>1.4867422100000001</v>
      </c>
      <c r="F42" s="3">
        <v>0.9804392999999999</v>
      </c>
      <c r="G42" s="3">
        <v>1.7039176099999995</v>
      </c>
      <c r="H42" s="3">
        <v>0.74624270999999998</v>
      </c>
      <c r="I42" s="3">
        <v>1.5186014299999988</v>
      </c>
      <c r="J42" s="3">
        <v>1.2631983699999987</v>
      </c>
      <c r="K42" s="3"/>
      <c r="L42" s="3"/>
      <c r="M42" s="3"/>
      <c r="N42" s="25">
        <f t="shared" si="7"/>
        <v>11.116173689999997</v>
      </c>
      <c r="O42" s="39"/>
      <c r="P42" s="40"/>
      <c r="Q42"/>
      <c r="R42"/>
    </row>
    <row r="43" spans="1:20">
      <c r="A43" s="2" t="s">
        <v>1</v>
      </c>
      <c r="B43" s="3">
        <v>0.38246738999999991</v>
      </c>
      <c r="C43" s="3">
        <v>0.3810075899999999</v>
      </c>
      <c r="D43" s="3">
        <v>0.38464510000000013</v>
      </c>
      <c r="E43" s="3">
        <v>0.5203966299999998</v>
      </c>
      <c r="F43" s="3">
        <v>0.52072394</v>
      </c>
      <c r="G43" s="3">
        <v>0.37806389999999973</v>
      </c>
      <c r="H43" s="3">
        <v>0.41247517000000011</v>
      </c>
      <c r="I43" s="3">
        <v>0.28510103999999986</v>
      </c>
      <c r="J43" s="3">
        <v>0.39823742999999989</v>
      </c>
      <c r="K43" s="3"/>
      <c r="L43" s="3"/>
      <c r="M43" s="3"/>
      <c r="N43" s="25">
        <f t="shared" si="7"/>
        <v>3.6631181899999996</v>
      </c>
      <c r="O43" s="39"/>
      <c r="P43" s="40"/>
      <c r="Q43"/>
      <c r="R43"/>
    </row>
    <row r="44" spans="1:20">
      <c r="A44" s="2" t="s">
        <v>2</v>
      </c>
      <c r="B44" s="3">
        <v>2.09255E-2</v>
      </c>
      <c r="C44" s="3"/>
      <c r="D44" s="3">
        <v>3.0000000000000001E-6</v>
      </c>
      <c r="E44" s="3">
        <v>1.4620000000000002</v>
      </c>
      <c r="F44" s="3">
        <v>3.414000000000001</v>
      </c>
      <c r="G44" s="3">
        <v>3.5390020500000015</v>
      </c>
      <c r="H44" s="3">
        <v>3.9180010600000008</v>
      </c>
      <c r="I44" s="3">
        <v>3.433072000000001</v>
      </c>
      <c r="J44" s="3">
        <v>3.5140000000000007</v>
      </c>
      <c r="K44" s="3"/>
      <c r="L44" s="3"/>
      <c r="M44" s="3"/>
      <c r="N44" s="25">
        <f t="shared" si="7"/>
        <v>19.301003610000006</v>
      </c>
      <c r="O44" s="39"/>
      <c r="P44" s="40"/>
      <c r="Q44"/>
      <c r="R44"/>
    </row>
    <row r="45" spans="1:20">
      <c r="A45" s="2" t="s">
        <v>3</v>
      </c>
      <c r="B45" s="3">
        <v>4.0381149200000026</v>
      </c>
      <c r="C45" s="3">
        <v>1.3422915100000001</v>
      </c>
      <c r="D45" s="3">
        <v>1.7777336700000004</v>
      </c>
      <c r="E45" s="3">
        <v>2.153086619999999</v>
      </c>
      <c r="F45" s="3">
        <v>1.8319105499999995</v>
      </c>
      <c r="G45" s="3">
        <v>1.6145456600000003</v>
      </c>
      <c r="H45" s="3">
        <v>1.5645342400000011</v>
      </c>
      <c r="I45" s="3">
        <v>0.83663673999999977</v>
      </c>
      <c r="J45" s="3">
        <v>1.6563042799999992</v>
      </c>
      <c r="K45" s="3"/>
      <c r="L45" s="3"/>
      <c r="M45" s="3"/>
      <c r="N45" s="25">
        <f t="shared" si="7"/>
        <v>16.815158190000002</v>
      </c>
      <c r="O45" s="39"/>
      <c r="P45" s="40"/>
      <c r="Q45"/>
      <c r="R45"/>
    </row>
    <row r="46" spans="1:20">
      <c r="A46" s="2" t="s">
        <v>4</v>
      </c>
      <c r="B46" s="3">
        <v>81.89071936000002</v>
      </c>
      <c r="C46" s="3">
        <v>48.018077900000016</v>
      </c>
      <c r="D46" s="3">
        <v>98.689264470000026</v>
      </c>
      <c r="E46" s="3">
        <v>103.21852884999996</v>
      </c>
      <c r="F46" s="3">
        <v>70.563846339999998</v>
      </c>
      <c r="G46" s="3">
        <v>71.349866260000027</v>
      </c>
      <c r="H46" s="3">
        <v>61.238491429999982</v>
      </c>
      <c r="I46" s="3">
        <v>46.97331938</v>
      </c>
      <c r="J46" s="3">
        <v>87.549542020000089</v>
      </c>
      <c r="K46" s="3"/>
      <c r="L46" s="3"/>
      <c r="M46" s="3"/>
      <c r="N46" s="25">
        <f t="shared" si="7"/>
        <v>669.49165601000016</v>
      </c>
      <c r="O46" s="39"/>
      <c r="P46" s="40"/>
      <c r="Q46"/>
      <c r="R46"/>
    </row>
    <row r="47" spans="1:20">
      <c r="A47" s="2" t="s">
        <v>5</v>
      </c>
      <c r="B47" s="3">
        <v>2.9972811899999998</v>
      </c>
      <c r="C47" s="3">
        <v>3.5224551899999956</v>
      </c>
      <c r="D47" s="3">
        <v>3.4976233599999977</v>
      </c>
      <c r="E47" s="3">
        <v>3.5643062099999892</v>
      </c>
      <c r="F47" s="3">
        <v>3.8110523499999909</v>
      </c>
      <c r="G47" s="3">
        <v>4.1811828499999919</v>
      </c>
      <c r="H47" s="3">
        <v>4.1516165499999946</v>
      </c>
      <c r="I47" s="3">
        <v>4.7118182499999994</v>
      </c>
      <c r="J47" s="3">
        <v>3.7013616599999977</v>
      </c>
      <c r="K47" s="3"/>
      <c r="L47" s="3"/>
      <c r="M47" s="3"/>
      <c r="N47" s="25">
        <f t="shared" si="7"/>
        <v>34.138697609999959</v>
      </c>
      <c r="O47" s="39"/>
      <c r="P47" s="40"/>
      <c r="Q47"/>
      <c r="R47"/>
    </row>
    <row r="48" spans="1:20">
      <c r="A48" s="2" t="s">
        <v>6</v>
      </c>
      <c r="B48" s="3">
        <v>5.9690540800000038</v>
      </c>
      <c r="C48" s="3">
        <v>7.1243103600000053</v>
      </c>
      <c r="D48" s="3">
        <v>8.4947839999999868</v>
      </c>
      <c r="E48" s="3">
        <v>9.8715203999999837</v>
      </c>
      <c r="F48" s="3">
        <v>11.937780999999985</v>
      </c>
      <c r="G48" s="3">
        <v>18.618799609999986</v>
      </c>
      <c r="H48" s="3">
        <v>17.721875079999961</v>
      </c>
      <c r="I48" s="3">
        <v>19.713674429999955</v>
      </c>
      <c r="J48" s="3">
        <v>16.968101099999945</v>
      </c>
      <c r="K48" s="3"/>
      <c r="L48" s="3"/>
      <c r="M48" s="3"/>
      <c r="N48" s="25">
        <f t="shared" si="7"/>
        <v>116.4199000599998</v>
      </c>
      <c r="O48" s="39"/>
      <c r="P48" s="40"/>
      <c r="Q48"/>
      <c r="R48"/>
    </row>
    <row r="49" spans="1:20">
      <c r="A49" s="44" t="s">
        <v>23</v>
      </c>
      <c r="B49" s="47">
        <f t="shared" ref="B49:C49" si="8">SUM(B41:B48)</f>
        <v>103.91861107000003</v>
      </c>
      <c r="C49" s="47">
        <f t="shared" si="8"/>
        <v>69.237145420000004</v>
      </c>
      <c r="D49" s="47">
        <f t="shared" ref="D49:E49" si="9">SUM(D41:D48)</f>
        <v>122.76534158999999</v>
      </c>
      <c r="E49" s="47">
        <f t="shared" si="9"/>
        <v>131.61085326999992</v>
      </c>
      <c r="F49" s="47">
        <f t="shared" ref="F49:G49" si="10">SUM(F41:F48)</f>
        <v>110.03737914999996</v>
      </c>
      <c r="G49" s="47">
        <f t="shared" si="10"/>
        <v>123.55388493</v>
      </c>
      <c r="H49" s="47">
        <f t="shared" ref="H49:I49" si="11">SUM(H41:H48)</f>
        <v>102.51848746999993</v>
      </c>
      <c r="I49" s="47">
        <f t="shared" si="11"/>
        <v>100.58784660999994</v>
      </c>
      <c r="J49" s="47">
        <f t="shared" ref="J49:K49" si="12">SUM(J41:J48)</f>
        <v>136.27156556000003</v>
      </c>
      <c r="K49" s="47">
        <f t="shared" si="12"/>
        <v>0</v>
      </c>
      <c r="L49" s="47">
        <f t="shared" ref="L49:M49" si="13">SUM(L41:L48)</f>
        <v>0</v>
      </c>
      <c r="M49" s="47">
        <f t="shared" si="13"/>
        <v>0</v>
      </c>
      <c r="N49" s="47">
        <f t="shared" si="7"/>
        <v>1000.5011150699999</v>
      </c>
      <c r="O49" s="39"/>
      <c r="P49" s="40"/>
      <c r="Q49"/>
      <c r="R49"/>
    </row>
    <row r="50" spans="1:20">
      <c r="S50" s="1"/>
      <c r="T50" s="1"/>
    </row>
    <row r="51" spans="1:20">
      <c r="S51" s="1"/>
      <c r="T51" s="1"/>
    </row>
    <row r="52" spans="1:20" s="7" customFormat="1" ht="14.4" customHeight="1">
      <c r="A52" s="27" t="s">
        <v>95</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191.76066215200009</v>
      </c>
      <c r="C55" s="3">
        <v>196.17886522199993</v>
      </c>
      <c r="D55" s="3">
        <v>217.35269403500027</v>
      </c>
      <c r="E55" s="3">
        <v>253.72103145099999</v>
      </c>
      <c r="F55" s="3">
        <v>276.37386511400001</v>
      </c>
      <c r="G55" s="3">
        <v>183.81346019499986</v>
      </c>
      <c r="H55" s="3">
        <v>132.387295104</v>
      </c>
      <c r="I55" s="3">
        <v>116.66394889000014</v>
      </c>
      <c r="J55" s="3">
        <v>200.36656819500016</v>
      </c>
      <c r="K55" s="3"/>
      <c r="L55" s="3"/>
      <c r="M55" s="3"/>
      <c r="N55" s="25">
        <f t="shared" ref="N55:N64" si="14">SUM(B55:M55)</f>
        <v>1768.6183903580004</v>
      </c>
      <c r="O55" s="39"/>
      <c r="P55" s="40"/>
      <c r="Q55"/>
      <c r="R55"/>
    </row>
    <row r="56" spans="1:20">
      <c r="A56" s="2" t="s">
        <v>10</v>
      </c>
      <c r="B56" s="3">
        <v>29.246694992000002</v>
      </c>
      <c r="C56" s="3">
        <v>27.309690195000009</v>
      </c>
      <c r="D56" s="3">
        <v>19.387405352999998</v>
      </c>
      <c r="E56" s="3">
        <v>29.394463325999997</v>
      </c>
      <c r="F56" s="3">
        <v>40.115266599999998</v>
      </c>
      <c r="G56" s="3">
        <v>32.907413926999972</v>
      </c>
      <c r="H56" s="3">
        <v>20.084333715000003</v>
      </c>
      <c r="I56" s="3">
        <v>24.050007512999997</v>
      </c>
      <c r="J56" s="3">
        <v>22.716426839999997</v>
      </c>
      <c r="K56" s="3"/>
      <c r="L56" s="3"/>
      <c r="M56" s="3"/>
      <c r="N56" s="25">
        <f t="shared" si="14"/>
        <v>245.21170246099996</v>
      </c>
      <c r="O56" s="39"/>
      <c r="P56" s="40"/>
      <c r="Q56"/>
      <c r="R56"/>
    </row>
    <row r="57" spans="1:20">
      <c r="A57" s="2" t="s">
        <v>11</v>
      </c>
      <c r="B57" s="3">
        <v>28.237435898999994</v>
      </c>
      <c r="C57" s="3">
        <v>31.876089406999995</v>
      </c>
      <c r="D57" s="3">
        <v>30.876764758000004</v>
      </c>
      <c r="E57" s="3">
        <v>81.68701695300004</v>
      </c>
      <c r="F57" s="3">
        <v>43.083640513000013</v>
      </c>
      <c r="G57" s="3">
        <v>171.54571840699995</v>
      </c>
      <c r="H57" s="3">
        <v>183.33405971299996</v>
      </c>
      <c r="I57" s="3">
        <v>164.20967126700009</v>
      </c>
      <c r="J57" s="3">
        <v>184.64172764799991</v>
      </c>
      <c r="K57" s="3"/>
      <c r="L57" s="3"/>
      <c r="M57" s="3"/>
      <c r="N57" s="25">
        <f t="shared" si="14"/>
        <v>919.49212456499993</v>
      </c>
      <c r="O57" s="39"/>
      <c r="P57" s="40"/>
      <c r="Q57"/>
      <c r="R57"/>
    </row>
    <row r="58" spans="1:20">
      <c r="A58" s="2" t="s">
        <v>12</v>
      </c>
      <c r="B58" s="3">
        <v>37.422813587</v>
      </c>
      <c r="C58" s="3">
        <v>21.018361599999992</v>
      </c>
      <c r="D58" s="3">
        <v>52.600226668000019</v>
      </c>
      <c r="E58" s="3">
        <v>37.334365836999986</v>
      </c>
      <c r="F58" s="3">
        <v>27.187125971</v>
      </c>
      <c r="G58" s="3">
        <v>21.078263563999997</v>
      </c>
      <c r="H58" s="3">
        <v>12.311748352000002</v>
      </c>
      <c r="I58" s="3">
        <v>15.071547027999999</v>
      </c>
      <c r="J58" s="3">
        <v>18.473865994999997</v>
      </c>
      <c r="K58" s="3"/>
      <c r="L58" s="3"/>
      <c r="M58" s="3"/>
      <c r="N58" s="25">
        <f t="shared" si="14"/>
        <v>242.49831860199998</v>
      </c>
      <c r="O58" s="39"/>
      <c r="P58" s="40"/>
      <c r="Q58"/>
      <c r="R58"/>
    </row>
    <row r="59" spans="1:20">
      <c r="A59" s="2" t="s">
        <v>13</v>
      </c>
      <c r="B59" s="3">
        <v>3.0371989640000003</v>
      </c>
      <c r="C59" s="3">
        <v>4.1778737949999982</v>
      </c>
      <c r="D59" s="3">
        <v>6.2010271380000006</v>
      </c>
      <c r="E59" s="3">
        <v>66.122725188999993</v>
      </c>
      <c r="F59" s="3">
        <v>169.19211039000004</v>
      </c>
      <c r="G59" s="3">
        <v>64.258182720999997</v>
      </c>
      <c r="H59" s="3">
        <v>111.02581047399997</v>
      </c>
      <c r="I59" s="3">
        <v>106.82904655199999</v>
      </c>
      <c r="J59" s="3">
        <v>123.45017985299998</v>
      </c>
      <c r="K59" s="3"/>
      <c r="L59" s="3"/>
      <c r="M59" s="3"/>
      <c r="N59" s="25">
        <f t="shared" si="14"/>
        <v>654.29415507600004</v>
      </c>
      <c r="O59" s="39"/>
      <c r="P59" s="40"/>
      <c r="Q59"/>
      <c r="R59"/>
    </row>
    <row r="60" spans="1:20">
      <c r="A60" s="2" t="s">
        <v>14</v>
      </c>
      <c r="B60" s="3">
        <v>3.2528774880000002</v>
      </c>
      <c r="C60" s="3">
        <v>5.2933490819999989</v>
      </c>
      <c r="D60" s="3">
        <v>6.3967735310000009</v>
      </c>
      <c r="E60" s="3">
        <v>3.0726207569999997</v>
      </c>
      <c r="F60" s="3">
        <v>5.2708034440000011</v>
      </c>
      <c r="G60" s="3">
        <v>5.7795968859999984</v>
      </c>
      <c r="H60" s="3">
        <v>9.8092921700000009</v>
      </c>
      <c r="I60" s="3">
        <v>14.136820194999993</v>
      </c>
      <c r="J60" s="3">
        <v>13.983369485000004</v>
      </c>
      <c r="K60" s="3"/>
      <c r="L60" s="3"/>
      <c r="M60" s="3"/>
      <c r="N60" s="25">
        <f t="shared" si="14"/>
        <v>66.995503037999995</v>
      </c>
      <c r="O60" s="39"/>
      <c r="P60" s="40"/>
      <c r="Q60"/>
      <c r="R60"/>
    </row>
    <row r="61" spans="1:20">
      <c r="A61" s="2" t="s">
        <v>15</v>
      </c>
      <c r="B61" s="3">
        <v>34.488090295999989</v>
      </c>
      <c r="C61" s="3">
        <v>29.521815250999978</v>
      </c>
      <c r="D61" s="3">
        <v>31.904392530999996</v>
      </c>
      <c r="E61" s="3">
        <v>28.123908265000008</v>
      </c>
      <c r="F61" s="3">
        <v>31.314349873999998</v>
      </c>
      <c r="G61" s="3">
        <v>53.053190181000005</v>
      </c>
      <c r="H61" s="3">
        <v>47.908996964999993</v>
      </c>
      <c r="I61" s="3">
        <v>45.769085234000016</v>
      </c>
      <c r="J61" s="3">
        <v>32.129360752999972</v>
      </c>
      <c r="K61" s="3"/>
      <c r="L61" s="3"/>
      <c r="M61" s="3"/>
      <c r="N61" s="25">
        <f t="shared" si="14"/>
        <v>334.21318934999994</v>
      </c>
      <c r="O61" s="39"/>
      <c r="P61" s="40"/>
      <c r="Q61"/>
      <c r="R61"/>
    </row>
    <row r="62" spans="1:20">
      <c r="A62" s="2" t="s">
        <v>16</v>
      </c>
      <c r="B62" s="3">
        <v>251.64645215899995</v>
      </c>
      <c r="C62" s="3">
        <v>256.42701877300055</v>
      </c>
      <c r="D62" s="3">
        <v>252.84826047600004</v>
      </c>
      <c r="E62" s="3">
        <v>276.09587480599987</v>
      </c>
      <c r="F62" s="3">
        <v>358.01209720700041</v>
      </c>
      <c r="G62" s="3">
        <v>324.08761704500063</v>
      </c>
      <c r="H62" s="3">
        <v>203.08985985100065</v>
      </c>
      <c r="I62" s="3">
        <v>199.96744694100019</v>
      </c>
      <c r="J62" s="3">
        <v>231.19461337400006</v>
      </c>
      <c r="K62" s="3"/>
      <c r="L62" s="3"/>
      <c r="M62" s="3"/>
      <c r="N62" s="25">
        <f t="shared" si="14"/>
        <v>2353.3692406320024</v>
      </c>
      <c r="O62" s="39"/>
      <c r="P62" s="40"/>
      <c r="Q62"/>
      <c r="R62"/>
    </row>
    <row r="63" spans="1:20">
      <c r="A63" s="2" t="s">
        <v>6</v>
      </c>
      <c r="B63" s="3">
        <v>28.77951607899999</v>
      </c>
      <c r="C63" s="3">
        <v>36.096663708999962</v>
      </c>
      <c r="D63" s="3">
        <v>26.396458333999998</v>
      </c>
      <c r="E63" s="3">
        <v>44.819255067999904</v>
      </c>
      <c r="F63" s="3">
        <v>38.58904375299997</v>
      </c>
      <c r="G63" s="3">
        <v>34.370865645000016</v>
      </c>
      <c r="H63" s="3">
        <v>23.701802516000033</v>
      </c>
      <c r="I63" s="3">
        <v>22.897262053999974</v>
      </c>
      <c r="J63" s="3">
        <v>27.195613236999968</v>
      </c>
      <c r="K63" s="3"/>
      <c r="L63" s="3"/>
      <c r="M63" s="3"/>
      <c r="N63" s="25">
        <f t="shared" si="14"/>
        <v>282.84648039499979</v>
      </c>
      <c r="O63" s="39"/>
      <c r="P63" s="40"/>
      <c r="Q63"/>
      <c r="R63"/>
    </row>
    <row r="64" spans="1:20">
      <c r="A64" s="44" t="s">
        <v>23</v>
      </c>
      <c r="B64" s="47">
        <f t="shared" ref="B64:C64" si="15">SUM(B55:B63)</f>
        <v>607.87174161600012</v>
      </c>
      <c r="C64" s="47">
        <f t="shared" si="15"/>
        <v>607.89972703400042</v>
      </c>
      <c r="D64" s="47">
        <f t="shared" ref="D64:E64" si="16">SUM(D55:D63)</f>
        <v>643.96400282400032</v>
      </c>
      <c r="E64" s="47">
        <f t="shared" si="16"/>
        <v>820.3712616519997</v>
      </c>
      <c r="F64" s="47">
        <f t="shared" ref="F64:G64" si="17">SUM(F55:F63)</f>
        <v>989.13830286600046</v>
      </c>
      <c r="G64" s="47">
        <f t="shared" si="17"/>
        <v>890.89430857100035</v>
      </c>
      <c r="H64" s="47">
        <f t="shared" ref="H64:I64" si="18">SUM(H55:H63)</f>
        <v>743.65319886000066</v>
      </c>
      <c r="I64" s="47">
        <f t="shared" si="18"/>
        <v>709.59483567400025</v>
      </c>
      <c r="J64" s="47">
        <f t="shared" ref="J64:K64" si="19">SUM(J55:J63)</f>
        <v>854.15172538000013</v>
      </c>
      <c r="K64" s="47">
        <f t="shared" si="19"/>
        <v>0</v>
      </c>
      <c r="L64" s="47">
        <f t="shared" ref="L64:M64" si="20">SUM(L55:L63)</f>
        <v>0</v>
      </c>
      <c r="M64" s="47">
        <f t="shared" si="20"/>
        <v>0</v>
      </c>
      <c r="N64" s="47">
        <f t="shared" si="14"/>
        <v>6867.5391044770031</v>
      </c>
      <c r="O64" s="39"/>
      <c r="P64" s="40"/>
      <c r="Q64"/>
      <c r="R64"/>
    </row>
    <row r="65" spans="1:20">
      <c r="S65" s="1"/>
      <c r="T65" s="1"/>
    </row>
    <row r="66" spans="1:20">
      <c r="S66" s="1"/>
      <c r="T66" s="1"/>
    </row>
    <row r="67" spans="1:20" s="7" customFormat="1" ht="14.4" customHeight="1">
      <c r="A67" s="27" t="s">
        <v>96</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66.569292570000059</v>
      </c>
      <c r="C70" s="3">
        <v>35.493447970000041</v>
      </c>
      <c r="D70" s="3">
        <v>74.091731950000039</v>
      </c>
      <c r="E70" s="3">
        <v>75.074705589999965</v>
      </c>
      <c r="F70" s="3">
        <v>54.828995999999997</v>
      </c>
      <c r="G70" s="3">
        <v>54.111296600000102</v>
      </c>
      <c r="H70" s="3">
        <v>45.448053589999994</v>
      </c>
      <c r="I70" s="3">
        <v>35.742132910000073</v>
      </c>
      <c r="J70" s="3">
        <v>62.916600480000042</v>
      </c>
      <c r="K70" s="3"/>
      <c r="L70" s="3"/>
      <c r="M70" s="3"/>
      <c r="N70" s="25">
        <f t="shared" ref="N70:N79" si="21">SUM(B70:M70)</f>
        <v>504.27625766000034</v>
      </c>
      <c r="O70" s="39"/>
      <c r="P70" s="40"/>
      <c r="Q70"/>
      <c r="R70"/>
    </row>
    <row r="71" spans="1:20">
      <c r="A71" s="2" t="s">
        <v>10</v>
      </c>
      <c r="B71" s="3">
        <v>3.1796352199999989</v>
      </c>
      <c r="C71" s="3">
        <v>2.4804315500000005</v>
      </c>
      <c r="D71" s="3">
        <v>2.2655635100000007</v>
      </c>
      <c r="E71" s="3">
        <v>4.5070840400000005</v>
      </c>
      <c r="F71" s="3">
        <v>14.827354409999986</v>
      </c>
      <c r="G71" s="3">
        <v>17.06027118999997</v>
      </c>
      <c r="H71" s="3">
        <v>7.2827313900000004</v>
      </c>
      <c r="I71" s="3">
        <v>10.745926150000001</v>
      </c>
      <c r="J71" s="3">
        <v>9.4414013899999993</v>
      </c>
      <c r="K71" s="3"/>
      <c r="L71" s="3"/>
      <c r="M71" s="3"/>
      <c r="N71" s="25">
        <f t="shared" si="21"/>
        <v>71.79039884999996</v>
      </c>
      <c r="O71" s="39"/>
      <c r="P71" s="40"/>
      <c r="Q71"/>
      <c r="R71"/>
    </row>
    <row r="72" spans="1:20">
      <c r="A72" s="2" t="s">
        <v>11</v>
      </c>
      <c r="B72" s="3">
        <v>13.97566246999998</v>
      </c>
      <c r="C72" s="3">
        <v>12.190276679999995</v>
      </c>
      <c r="D72" s="3">
        <v>19.372925709999983</v>
      </c>
      <c r="E72" s="3">
        <v>26.186817669999979</v>
      </c>
      <c r="F72" s="3">
        <v>13.603134909999996</v>
      </c>
      <c r="G72" s="3">
        <v>17.782403889999973</v>
      </c>
      <c r="H72" s="3">
        <v>14.358984449999992</v>
      </c>
      <c r="I72" s="3">
        <v>12.001901649999999</v>
      </c>
      <c r="J72" s="3">
        <v>23.350301659999996</v>
      </c>
      <c r="K72" s="3"/>
      <c r="L72" s="3"/>
      <c r="M72" s="3"/>
      <c r="N72" s="25">
        <f t="shared" si="21"/>
        <v>152.82240908999989</v>
      </c>
      <c r="O72" s="39"/>
      <c r="P72" s="40"/>
      <c r="Q72"/>
      <c r="R72"/>
    </row>
    <row r="73" spans="1:20">
      <c r="A73" s="2" t="s">
        <v>12</v>
      </c>
      <c r="B73" s="3">
        <v>4.7109403900000002</v>
      </c>
      <c r="C73" s="3">
        <v>2.6188579499999989</v>
      </c>
      <c r="D73" s="3">
        <v>7.2384277300000015</v>
      </c>
      <c r="E73" s="3">
        <v>3.6038043699999966</v>
      </c>
      <c r="F73" s="3">
        <v>5.5294945000000002</v>
      </c>
      <c r="G73" s="3">
        <v>6.8163518699999965</v>
      </c>
      <c r="H73" s="3">
        <v>4.3846427200000004</v>
      </c>
      <c r="I73" s="3">
        <v>5.4138829999999976</v>
      </c>
      <c r="J73" s="3">
        <v>6.4158395999999955</v>
      </c>
      <c r="K73" s="3"/>
      <c r="L73" s="3"/>
      <c r="M73" s="3"/>
      <c r="N73" s="25">
        <f t="shared" si="21"/>
        <v>46.732242129999996</v>
      </c>
      <c r="O73" s="39"/>
      <c r="P73" s="40"/>
      <c r="Q73"/>
      <c r="R73"/>
    </row>
    <row r="74" spans="1:20">
      <c r="A74" s="2" t="s">
        <v>13</v>
      </c>
      <c r="B74" s="3">
        <v>9.9275830000000023E-2</v>
      </c>
      <c r="C74" s="3">
        <v>9.3315530000000008E-2</v>
      </c>
      <c r="D74" s="3">
        <v>0.14701243999999999</v>
      </c>
      <c r="E74" s="3">
        <v>1.2884381899999997</v>
      </c>
      <c r="F74" s="3">
        <v>2.6343366100000005</v>
      </c>
      <c r="G74" s="3">
        <v>1.0316551199999997</v>
      </c>
      <c r="H74" s="3">
        <v>1.4762232900000005</v>
      </c>
      <c r="I74" s="3">
        <v>1.60397809</v>
      </c>
      <c r="J74" s="3">
        <v>1.91541966</v>
      </c>
      <c r="K74" s="3"/>
      <c r="L74" s="3"/>
      <c r="M74" s="3"/>
      <c r="N74" s="25">
        <f t="shared" si="21"/>
        <v>10.289654759999999</v>
      </c>
      <c r="O74" s="39"/>
      <c r="P74" s="40"/>
      <c r="Q74"/>
      <c r="R74"/>
    </row>
    <row r="75" spans="1:20">
      <c r="A75" s="2" t="s">
        <v>14</v>
      </c>
      <c r="B75" s="3">
        <v>1.0554668500000002</v>
      </c>
      <c r="C75" s="3">
        <v>1.55950364</v>
      </c>
      <c r="D75" s="3">
        <v>1.7888595899999997</v>
      </c>
      <c r="E75" s="3">
        <v>1.09366074</v>
      </c>
      <c r="F75" s="3">
        <v>1.5440486599999999</v>
      </c>
      <c r="G75" s="3">
        <v>2.2985728899999991</v>
      </c>
      <c r="H75" s="3">
        <v>2.4902204499999989</v>
      </c>
      <c r="I75" s="3">
        <v>5.900535200000002</v>
      </c>
      <c r="J75" s="3">
        <v>5.6379461300000031</v>
      </c>
      <c r="K75" s="3"/>
      <c r="L75" s="3"/>
      <c r="M75" s="3"/>
      <c r="N75" s="25">
        <f t="shared" si="21"/>
        <v>23.368814150000002</v>
      </c>
      <c r="O75" s="39"/>
      <c r="P75" s="40"/>
      <c r="Q75"/>
      <c r="R75"/>
    </row>
    <row r="76" spans="1:20">
      <c r="A76" s="2" t="s">
        <v>15</v>
      </c>
      <c r="B76" s="3">
        <v>2.3906497400000006</v>
      </c>
      <c r="C76" s="3">
        <v>4.817949979999999</v>
      </c>
      <c r="D76" s="3">
        <v>5.6660475199999922</v>
      </c>
      <c r="E76" s="3">
        <v>5.8345426099999909</v>
      </c>
      <c r="F76" s="3">
        <v>5.2402024700000007</v>
      </c>
      <c r="G76" s="3">
        <v>11.092447269999997</v>
      </c>
      <c r="H76" s="3">
        <v>14.069959669999987</v>
      </c>
      <c r="I76" s="3">
        <v>18.026767929999963</v>
      </c>
      <c r="J76" s="3">
        <v>12.875222219999973</v>
      </c>
      <c r="K76" s="3"/>
      <c r="L76" s="3"/>
      <c r="M76" s="3"/>
      <c r="N76" s="25">
        <f t="shared" si="21"/>
        <v>80.013789409999902</v>
      </c>
      <c r="O76" s="39"/>
      <c r="P76" s="40"/>
      <c r="Q76"/>
      <c r="R76"/>
    </row>
    <row r="77" spans="1:20">
      <c r="A77" s="2" t="s">
        <v>16</v>
      </c>
      <c r="B77" s="3">
        <v>6.6215100400000058</v>
      </c>
      <c r="C77" s="3">
        <v>6.5557368100000017</v>
      </c>
      <c r="D77" s="3">
        <v>7.6478661600000004</v>
      </c>
      <c r="E77" s="3">
        <v>9.970963519999998</v>
      </c>
      <c r="F77" s="3">
        <v>8.3441762199999996</v>
      </c>
      <c r="G77" s="3">
        <v>8.6392115100000009</v>
      </c>
      <c r="H77" s="3">
        <v>8.3884096000000206</v>
      </c>
      <c r="I77" s="3">
        <v>7.3689038300000069</v>
      </c>
      <c r="J77" s="3">
        <v>7.0536451399999969</v>
      </c>
      <c r="K77" s="3"/>
      <c r="L77" s="3"/>
      <c r="M77" s="3"/>
      <c r="N77" s="25">
        <f t="shared" si="21"/>
        <v>70.590422830000037</v>
      </c>
      <c r="O77" s="39"/>
      <c r="P77" s="40"/>
      <c r="Q77"/>
      <c r="R77"/>
    </row>
    <row r="78" spans="1:20">
      <c r="A78" s="2" t="s">
        <v>6</v>
      </c>
      <c r="B78" s="3">
        <v>5.3161779599999921</v>
      </c>
      <c r="C78" s="3">
        <v>3.4276253099999971</v>
      </c>
      <c r="D78" s="3">
        <v>4.5469069799999975</v>
      </c>
      <c r="E78" s="3">
        <v>4.0508365399999997</v>
      </c>
      <c r="F78" s="3">
        <v>3.4856353699999962</v>
      </c>
      <c r="G78" s="3">
        <v>4.7216745899999992</v>
      </c>
      <c r="H78" s="3">
        <v>4.6192623099999972</v>
      </c>
      <c r="I78" s="3">
        <v>3.7838178500000001</v>
      </c>
      <c r="J78" s="3">
        <v>6.665189279999999</v>
      </c>
      <c r="K78" s="3"/>
      <c r="L78" s="3"/>
      <c r="M78" s="3"/>
      <c r="N78" s="25">
        <f t="shared" si="21"/>
        <v>40.617126189999979</v>
      </c>
      <c r="O78" s="39"/>
      <c r="P78" s="40"/>
      <c r="Q78"/>
      <c r="R78"/>
    </row>
    <row r="79" spans="1:20">
      <c r="A79" s="44" t="s">
        <v>23</v>
      </c>
      <c r="B79" s="47">
        <f t="shared" ref="B79:C79" si="22">SUM(B70:B78)</f>
        <v>103.91861107000003</v>
      </c>
      <c r="C79" s="47">
        <f t="shared" si="22"/>
        <v>69.237145420000033</v>
      </c>
      <c r="D79" s="47">
        <f t="shared" ref="D79:E79" si="23">SUM(D70:D78)</f>
        <v>122.76534159000002</v>
      </c>
      <c r="E79" s="47">
        <f t="shared" si="23"/>
        <v>131.61085326999992</v>
      </c>
      <c r="F79" s="47">
        <f t="shared" ref="F79:G79" si="24">SUM(F70:F78)</f>
        <v>110.03737914999998</v>
      </c>
      <c r="G79" s="47">
        <f t="shared" si="24"/>
        <v>123.55388493000001</v>
      </c>
      <c r="H79" s="47">
        <f t="shared" ref="H79:I79" si="25">SUM(H70:H78)</f>
        <v>102.51848747</v>
      </c>
      <c r="I79" s="47">
        <f t="shared" si="25"/>
        <v>100.58784661000006</v>
      </c>
      <c r="J79" s="47">
        <f t="shared" ref="J79:K79" si="26">SUM(J70:J78)</f>
        <v>136.27156556</v>
      </c>
      <c r="K79" s="47">
        <f t="shared" si="26"/>
        <v>0</v>
      </c>
      <c r="L79" s="47">
        <f t="shared" ref="L79:M79" si="27">SUM(L70:L78)</f>
        <v>0</v>
      </c>
      <c r="M79" s="47">
        <f t="shared" si="27"/>
        <v>0</v>
      </c>
      <c r="N79" s="47">
        <f t="shared" si="21"/>
        <v>1000.50111507</v>
      </c>
      <c r="O79" s="39"/>
      <c r="P79" s="40"/>
      <c r="Q79"/>
      <c r="R79"/>
    </row>
    <row r="80" spans="1:20">
      <c r="S80" s="1"/>
      <c r="T80" s="1"/>
    </row>
    <row r="81" spans="1:20">
      <c r="S81" s="1"/>
      <c r="T81" s="1"/>
    </row>
    <row r="82" spans="1:20" s="7" customFormat="1" ht="14.4" customHeight="1">
      <c r="A82" s="27" t="s">
        <v>97</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206.41771427499984</v>
      </c>
      <c r="C85" s="3">
        <v>209.15144866999967</v>
      </c>
      <c r="D85" s="3">
        <v>215.56388799299972</v>
      </c>
      <c r="E85" s="3">
        <v>180.59108515799997</v>
      </c>
      <c r="F85" s="3">
        <v>174.24620242200018</v>
      </c>
      <c r="G85" s="3">
        <v>280.68850720799958</v>
      </c>
      <c r="H85" s="3">
        <v>293.5912376720002</v>
      </c>
      <c r="I85" s="3">
        <v>170.51708197799994</v>
      </c>
      <c r="J85" s="3">
        <v>217.06031685800022</v>
      </c>
      <c r="K85" s="3"/>
      <c r="L85" s="3"/>
      <c r="M85" s="3"/>
      <c r="N85" s="25">
        <f t="shared" ref="N85:N90" si="28">SUM(B85:M85)</f>
        <v>1947.8274822339995</v>
      </c>
      <c r="O85" s="39"/>
      <c r="P85" s="40"/>
      <c r="Q85"/>
      <c r="R85"/>
    </row>
    <row r="86" spans="1:20">
      <c r="A86" s="5" t="s">
        <v>19</v>
      </c>
      <c r="B86" s="3">
        <v>94.307659363000013</v>
      </c>
      <c r="C86" s="3">
        <v>149.28319240899995</v>
      </c>
      <c r="D86" s="3">
        <v>208.49543083599994</v>
      </c>
      <c r="E86" s="3">
        <v>232.515737293</v>
      </c>
      <c r="F86" s="3">
        <v>172.67979052699999</v>
      </c>
      <c r="G86" s="3">
        <v>142.92533510999999</v>
      </c>
      <c r="H86" s="3">
        <v>194.76921104600004</v>
      </c>
      <c r="I86" s="3">
        <v>218.90593181800006</v>
      </c>
      <c r="J86" s="3">
        <v>253.41151210600003</v>
      </c>
      <c r="K86" s="3"/>
      <c r="L86" s="3"/>
      <c r="M86" s="3"/>
      <c r="N86" s="25">
        <f t="shared" si="28"/>
        <v>1667.293800508</v>
      </c>
      <c r="O86" s="39"/>
      <c r="P86" s="40"/>
      <c r="Q86"/>
      <c r="R86"/>
    </row>
    <row r="87" spans="1:20">
      <c r="A87" s="5" t="s">
        <v>20</v>
      </c>
      <c r="B87" s="3">
        <v>479.65842767499959</v>
      </c>
      <c r="C87" s="3">
        <v>216.17989052900015</v>
      </c>
      <c r="D87" s="3">
        <v>199.77648683300112</v>
      </c>
      <c r="E87" s="3">
        <v>243.13724367100096</v>
      </c>
      <c r="F87" s="3">
        <v>225.92192733700071</v>
      </c>
      <c r="G87" s="3">
        <v>169.3862666010001</v>
      </c>
      <c r="H87" s="3">
        <v>178.76832189900085</v>
      </c>
      <c r="I87" s="3">
        <v>267.0239176360011</v>
      </c>
      <c r="J87" s="3">
        <v>258.21910353599969</v>
      </c>
      <c r="K87" s="3"/>
      <c r="L87" s="3"/>
      <c r="M87" s="3"/>
      <c r="N87" s="25">
        <f t="shared" si="28"/>
        <v>2238.0715857170044</v>
      </c>
      <c r="O87" s="39"/>
      <c r="P87" s="40"/>
      <c r="Q87"/>
      <c r="R87"/>
    </row>
    <row r="88" spans="1:20">
      <c r="A88" s="5" t="s">
        <v>21</v>
      </c>
      <c r="B88" s="3">
        <v>256.91989506300069</v>
      </c>
      <c r="C88" s="3">
        <v>285.43620544800018</v>
      </c>
      <c r="D88" s="3">
        <v>346.07796082800053</v>
      </c>
      <c r="E88" s="3">
        <v>307.30470188999936</v>
      </c>
      <c r="F88" s="3">
        <v>246.41635534199963</v>
      </c>
      <c r="G88" s="3">
        <v>344.68700285900064</v>
      </c>
      <c r="H88" s="3">
        <v>322.19017308700046</v>
      </c>
      <c r="I88" s="3">
        <v>418.3054779149997</v>
      </c>
      <c r="J88" s="3">
        <v>398.10570762699933</v>
      </c>
      <c r="K88" s="3"/>
      <c r="L88" s="3"/>
      <c r="M88" s="3"/>
      <c r="N88" s="25">
        <f t="shared" si="28"/>
        <v>2925.4434800590006</v>
      </c>
      <c r="O88" s="39"/>
      <c r="P88" s="40"/>
      <c r="Q88"/>
      <c r="R88"/>
    </row>
    <row r="89" spans="1:20">
      <c r="A89" s="5" t="s">
        <v>22</v>
      </c>
      <c r="B89" s="3">
        <v>279.79036765299929</v>
      </c>
      <c r="C89" s="3">
        <v>286.12654391700011</v>
      </c>
      <c r="D89" s="3">
        <v>289.67952612300036</v>
      </c>
      <c r="E89" s="3">
        <v>344.68364872699999</v>
      </c>
      <c r="F89" s="3">
        <v>325.66149340400148</v>
      </c>
      <c r="G89" s="3">
        <v>316.08857267899964</v>
      </c>
      <c r="H89" s="3">
        <v>301.44513868800095</v>
      </c>
      <c r="I89" s="3">
        <v>355.46428859200154</v>
      </c>
      <c r="J89" s="3">
        <v>361.01857968600081</v>
      </c>
      <c r="K89" s="3"/>
      <c r="L89" s="3"/>
      <c r="M89" s="3"/>
      <c r="N89" s="25">
        <f t="shared" si="28"/>
        <v>2859.9581594690044</v>
      </c>
      <c r="O89" s="39"/>
      <c r="P89" s="40"/>
      <c r="Q89"/>
      <c r="R89"/>
    </row>
    <row r="90" spans="1:20">
      <c r="A90" s="44" t="s">
        <v>24</v>
      </c>
      <c r="B90" s="47">
        <f t="shared" ref="B90:C90" si="29">SUM(B85:B89)</f>
        <v>1317.0940640289994</v>
      </c>
      <c r="C90" s="47">
        <f t="shared" si="29"/>
        <v>1146.1772809730001</v>
      </c>
      <c r="D90" s="47">
        <f t="shared" ref="D90:E90" si="30">SUM(D85:D89)</f>
        <v>1259.5932926130017</v>
      </c>
      <c r="E90" s="47">
        <f t="shared" si="30"/>
        <v>1308.2324167390002</v>
      </c>
      <c r="F90" s="47">
        <f t="shared" ref="F90:G90" si="31">SUM(F85:F89)</f>
        <v>1144.9257690320019</v>
      </c>
      <c r="G90" s="47">
        <f t="shared" si="31"/>
        <v>1253.7756844569999</v>
      </c>
      <c r="H90" s="47">
        <f t="shared" ref="H90:I90" si="32">SUM(H85:H89)</f>
        <v>1290.7640823920026</v>
      </c>
      <c r="I90" s="47">
        <f t="shared" si="32"/>
        <v>1430.2166979390024</v>
      </c>
      <c r="J90" s="47">
        <f t="shared" ref="J90:K90" si="33">SUM(J85:J89)</f>
        <v>1487.8152198129999</v>
      </c>
      <c r="K90" s="47">
        <f t="shared" si="33"/>
        <v>0</v>
      </c>
      <c r="L90" s="47">
        <f t="shared" ref="L90:M90" si="34">SUM(L85:L89)</f>
        <v>0</v>
      </c>
      <c r="M90" s="47">
        <f t="shared" si="34"/>
        <v>0</v>
      </c>
      <c r="N90" s="47">
        <f t="shared" si="28"/>
        <v>11638.594507987007</v>
      </c>
      <c r="O90" s="39"/>
      <c r="P90" s="40"/>
      <c r="Q90"/>
      <c r="R90"/>
    </row>
    <row r="91" spans="1:20">
      <c r="B91" s="19"/>
      <c r="C91" s="19"/>
      <c r="D91" s="19"/>
      <c r="E91" s="19"/>
      <c r="F91" s="19"/>
      <c r="P91" s="34"/>
      <c r="Q91"/>
      <c r="R91"/>
    </row>
    <row r="92" spans="1:20">
      <c r="A92" s="48" t="s">
        <v>42</v>
      </c>
      <c r="B92" s="49">
        <v>347.05477882312886</v>
      </c>
      <c r="C92" s="49">
        <v>304.87100940398204</v>
      </c>
      <c r="D92" s="49">
        <v>335.4691183699739</v>
      </c>
      <c r="E92" s="49">
        <v>345.92750761219077</v>
      </c>
      <c r="F92" s="49">
        <v>304.41508691642969</v>
      </c>
      <c r="G92" s="49">
        <v>333.49713848198485</v>
      </c>
      <c r="H92" s="49">
        <v>338.90451823762567</v>
      </c>
      <c r="I92" s="49">
        <v>375.70552856378697</v>
      </c>
      <c r="J92" s="49">
        <v>387.02314429394289</v>
      </c>
      <c r="K92" s="49"/>
      <c r="L92" s="49"/>
      <c r="M92" s="49"/>
      <c r="N92" s="50">
        <f>SUM(B92:M92)</f>
        <v>3072.8678307030455</v>
      </c>
      <c r="O92" s="39"/>
      <c r="P92" s="40"/>
      <c r="Q92"/>
      <c r="R92"/>
    </row>
    <row r="93" spans="1:20">
      <c r="S93" s="1"/>
      <c r="T93" s="1"/>
    </row>
    <row r="94" spans="1:20" s="7" customFormat="1" ht="14.4" customHeight="1">
      <c r="A94" s="27" t="s">
        <v>98</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125.32293445000015</v>
      </c>
      <c r="C97" s="3">
        <v>117.00407831000003</v>
      </c>
      <c r="D97" s="3">
        <v>123.77827211000012</v>
      </c>
      <c r="E97" s="3">
        <v>74.413427789999915</v>
      </c>
      <c r="F97" s="3">
        <v>84.354569280000106</v>
      </c>
      <c r="G97" s="3">
        <v>134.33819249000004</v>
      </c>
      <c r="H97" s="3">
        <v>158.51777720000001</v>
      </c>
      <c r="I97" s="3">
        <v>72.263014380000129</v>
      </c>
      <c r="J97" s="3">
        <v>89.85958071999984</v>
      </c>
      <c r="K97" s="3"/>
      <c r="L97" s="3"/>
      <c r="M97" s="3"/>
      <c r="N97" s="25">
        <f t="shared" ref="N97:N102" si="35">SUM(B97:M97)</f>
        <v>979.85184673000037</v>
      </c>
      <c r="O97" s="39"/>
      <c r="P97" s="40"/>
      <c r="Q97"/>
      <c r="R97"/>
    </row>
    <row r="98" spans="1:20">
      <c r="A98" s="5" t="s">
        <v>19</v>
      </c>
      <c r="B98" s="3">
        <v>55.848851760000009</v>
      </c>
      <c r="C98" s="3">
        <v>76.140673269999994</v>
      </c>
      <c r="D98" s="3">
        <v>143.91086902000004</v>
      </c>
      <c r="E98" s="3">
        <v>151.37845913999999</v>
      </c>
      <c r="F98" s="3">
        <v>121.12179044999998</v>
      </c>
      <c r="G98" s="3">
        <v>76.349369039999985</v>
      </c>
      <c r="H98" s="3">
        <v>119.36087017999996</v>
      </c>
      <c r="I98" s="3">
        <v>127.30896548000004</v>
      </c>
      <c r="J98" s="3">
        <v>100.01792089000001</v>
      </c>
      <c r="K98" s="3"/>
      <c r="L98" s="3"/>
      <c r="M98" s="3"/>
      <c r="N98" s="25">
        <f t="shared" si="35"/>
        <v>971.43776923000007</v>
      </c>
      <c r="O98" s="39"/>
      <c r="P98" s="40"/>
      <c r="Q98"/>
      <c r="R98"/>
    </row>
    <row r="99" spans="1:20">
      <c r="A99" s="5" t="s">
        <v>20</v>
      </c>
      <c r="B99" s="3">
        <v>12.00211083199993</v>
      </c>
      <c r="C99" s="3">
        <v>10.788374490999967</v>
      </c>
      <c r="D99" s="3">
        <v>11.691315503999933</v>
      </c>
      <c r="E99" s="3">
        <v>11.524864291999913</v>
      </c>
      <c r="F99" s="3">
        <v>10.397893256999968</v>
      </c>
      <c r="G99" s="3">
        <v>8.2168091260000349</v>
      </c>
      <c r="H99" s="3">
        <v>9.2789796459999767</v>
      </c>
      <c r="I99" s="3">
        <v>13.410312173999914</v>
      </c>
      <c r="J99" s="3">
        <v>13.566322671999943</v>
      </c>
      <c r="K99" s="3"/>
      <c r="L99" s="3"/>
      <c r="M99" s="3"/>
      <c r="N99" s="25">
        <f t="shared" si="35"/>
        <v>100.87698199399958</v>
      </c>
      <c r="O99" s="39"/>
      <c r="P99" s="40"/>
      <c r="Q99"/>
      <c r="R99"/>
    </row>
    <row r="100" spans="1:20">
      <c r="A100" s="5" t="s">
        <v>21</v>
      </c>
      <c r="B100" s="3">
        <v>105.96779187200032</v>
      </c>
      <c r="C100" s="3">
        <v>122.08635849700033</v>
      </c>
      <c r="D100" s="3">
        <v>166.69197550299984</v>
      </c>
      <c r="E100" s="3">
        <v>167.53019117800051</v>
      </c>
      <c r="F100" s="3">
        <v>317.71785743499788</v>
      </c>
      <c r="G100" s="3">
        <v>379.75547719599683</v>
      </c>
      <c r="H100" s="3">
        <v>186.90242433899908</v>
      </c>
      <c r="I100" s="3">
        <v>354.24375854499846</v>
      </c>
      <c r="J100" s="3">
        <v>330.66830131099965</v>
      </c>
      <c r="K100" s="3"/>
      <c r="L100" s="3"/>
      <c r="M100" s="3"/>
      <c r="N100" s="25">
        <f t="shared" si="35"/>
        <v>2131.5641358759926</v>
      </c>
      <c r="O100" s="39"/>
      <c r="P100" s="40"/>
      <c r="Q100"/>
      <c r="R100"/>
    </row>
    <row r="101" spans="1:20">
      <c r="A101" s="5" t="s">
        <v>22</v>
      </c>
      <c r="B101" s="3">
        <v>21.995329398000148</v>
      </c>
      <c r="C101" s="3">
        <v>22.588349563000076</v>
      </c>
      <c r="D101" s="3">
        <v>20.628317553999867</v>
      </c>
      <c r="E101" s="3">
        <v>22.978075949000019</v>
      </c>
      <c r="F101" s="3">
        <v>19.433160955999988</v>
      </c>
      <c r="G101" s="3">
        <v>19.265061793999969</v>
      </c>
      <c r="H101" s="3">
        <v>16.585093427999883</v>
      </c>
      <c r="I101" s="3">
        <v>24.604376304000212</v>
      </c>
      <c r="J101" s="3">
        <v>24.628541001000038</v>
      </c>
      <c r="K101" s="3"/>
      <c r="L101" s="3"/>
      <c r="M101" s="3"/>
      <c r="N101" s="25">
        <f t="shared" si="35"/>
        <v>192.7063059470002</v>
      </c>
      <c r="O101" s="39"/>
      <c r="P101" s="40"/>
      <c r="Q101"/>
      <c r="R101"/>
    </row>
    <row r="102" spans="1:20">
      <c r="A102" s="44" t="s">
        <v>24</v>
      </c>
      <c r="B102" s="47">
        <f t="shared" ref="B102:C102" si="36">SUM(B97:B101)</f>
        <v>321.13701831200058</v>
      </c>
      <c r="C102" s="47">
        <f t="shared" si="36"/>
        <v>348.60783413100035</v>
      </c>
      <c r="D102" s="47">
        <f t="shared" ref="D102:E102" si="37">SUM(D97:D101)</f>
        <v>466.70074969099983</v>
      </c>
      <c r="E102" s="47">
        <f t="shared" si="37"/>
        <v>427.82501834900035</v>
      </c>
      <c r="F102" s="47">
        <f t="shared" ref="F102:G102" si="38">SUM(F97:F101)</f>
        <v>553.0252713779978</v>
      </c>
      <c r="G102" s="47">
        <f t="shared" si="38"/>
        <v>617.92490964599688</v>
      </c>
      <c r="H102" s="47">
        <f t="shared" ref="H102:I102" si="39">SUM(H97:H101)</f>
        <v>490.64514479299891</v>
      </c>
      <c r="I102" s="47">
        <f t="shared" si="39"/>
        <v>591.83042688299872</v>
      </c>
      <c r="J102" s="47">
        <f t="shared" ref="J102:K102" si="40">SUM(J97:J101)</f>
        <v>558.74066659399955</v>
      </c>
      <c r="K102" s="47">
        <f t="shared" si="40"/>
        <v>0</v>
      </c>
      <c r="L102" s="47">
        <f t="shared" ref="L102:M102" si="41">SUM(L97:L101)</f>
        <v>0</v>
      </c>
      <c r="M102" s="47">
        <f t="shared" si="41"/>
        <v>0</v>
      </c>
      <c r="N102" s="47">
        <f t="shared" si="35"/>
        <v>4376.4370397769926</v>
      </c>
      <c r="O102" s="39"/>
      <c r="P102" s="40"/>
      <c r="Q102"/>
      <c r="R102"/>
    </row>
    <row r="103" spans="1:20">
      <c r="B103" s="12"/>
      <c r="C103" s="12"/>
      <c r="D103" s="12"/>
      <c r="E103" s="12"/>
      <c r="F103" s="12"/>
      <c r="S103" s="1"/>
      <c r="T103" s="1"/>
    </row>
    <row r="104" spans="1:20">
      <c r="S104" s="1"/>
      <c r="T104" s="1"/>
    </row>
    <row r="105" spans="1:20" s="7" customFormat="1" ht="14.4" customHeight="1">
      <c r="A105" s="27" t="s">
        <v>99</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28.770702517999986</v>
      </c>
      <c r="C108" s="3">
        <v>29.936201441000001</v>
      </c>
      <c r="D108" s="3">
        <v>42.739869734999964</v>
      </c>
      <c r="E108" s="3">
        <v>30.473543409999994</v>
      </c>
      <c r="F108" s="3">
        <v>30.237224641000072</v>
      </c>
      <c r="G108" s="3">
        <v>33.491400252000034</v>
      </c>
      <c r="H108" s="3">
        <v>43.308621788000018</v>
      </c>
      <c r="I108" s="3">
        <v>32.735853906000017</v>
      </c>
      <c r="J108" s="3">
        <v>32.94948575299999</v>
      </c>
      <c r="K108" s="3"/>
      <c r="L108" s="3"/>
      <c r="M108" s="3"/>
      <c r="N108" s="25">
        <f t="shared" ref="N108:N117" si="42">SUM(B108:M108)</f>
        <v>304.64290344400001</v>
      </c>
      <c r="O108" s="39"/>
      <c r="P108" s="40"/>
      <c r="Q108"/>
      <c r="R108"/>
    </row>
    <row r="109" spans="1:20">
      <c r="A109" s="2" t="s">
        <v>10</v>
      </c>
      <c r="B109" s="3">
        <v>60.171925235999993</v>
      </c>
      <c r="C109" s="3">
        <v>69.057429233999969</v>
      </c>
      <c r="D109" s="3">
        <v>58.838887717000077</v>
      </c>
      <c r="E109" s="3">
        <v>116.25840346600005</v>
      </c>
      <c r="F109" s="3">
        <v>49.622327413000001</v>
      </c>
      <c r="G109" s="3">
        <v>45.014275115999922</v>
      </c>
      <c r="H109" s="3">
        <v>127.15259974100007</v>
      </c>
      <c r="I109" s="3">
        <v>121.65178706100012</v>
      </c>
      <c r="J109" s="3">
        <v>85.313273745999908</v>
      </c>
      <c r="K109" s="3"/>
      <c r="L109" s="3"/>
      <c r="M109" s="3"/>
      <c r="N109" s="25">
        <f t="shared" si="42"/>
        <v>733.08090873000015</v>
      </c>
      <c r="O109" s="39"/>
      <c r="P109" s="40"/>
      <c r="Q109"/>
      <c r="R109"/>
    </row>
    <row r="110" spans="1:20">
      <c r="A110" s="2" t="s">
        <v>11</v>
      </c>
      <c r="B110" s="3">
        <v>327.88169650299852</v>
      </c>
      <c r="C110" s="3">
        <v>290.56328748299984</v>
      </c>
      <c r="D110" s="3">
        <v>327.97488085800052</v>
      </c>
      <c r="E110" s="3">
        <v>328.53820711300131</v>
      </c>
      <c r="F110" s="3">
        <v>261.22636689299975</v>
      </c>
      <c r="G110" s="3">
        <v>300.72054802300045</v>
      </c>
      <c r="H110" s="3">
        <v>234.330646588001</v>
      </c>
      <c r="I110" s="3">
        <v>397.81991110500098</v>
      </c>
      <c r="J110" s="3">
        <v>387.44587402699977</v>
      </c>
      <c r="K110" s="3"/>
      <c r="L110" s="3"/>
      <c r="M110" s="3"/>
      <c r="N110" s="25">
        <f t="shared" si="42"/>
        <v>2856.5014185930017</v>
      </c>
      <c r="O110" s="39"/>
      <c r="P110" s="40"/>
      <c r="Q110"/>
      <c r="R110"/>
    </row>
    <row r="111" spans="1:20">
      <c r="A111" s="2" t="s">
        <v>12</v>
      </c>
      <c r="B111" s="3">
        <v>163.42256990899995</v>
      </c>
      <c r="C111" s="3">
        <v>130.02743423100003</v>
      </c>
      <c r="D111" s="3">
        <v>138.68565869800011</v>
      </c>
      <c r="E111" s="3">
        <v>147.97822887099989</v>
      </c>
      <c r="F111" s="3">
        <v>142.65549122199977</v>
      </c>
      <c r="G111" s="3">
        <v>181.99454592200001</v>
      </c>
      <c r="H111" s="3">
        <v>184.65334632500003</v>
      </c>
      <c r="I111" s="3">
        <v>135.47669475199987</v>
      </c>
      <c r="J111" s="3">
        <v>147.50222937699971</v>
      </c>
      <c r="K111" s="3"/>
      <c r="L111" s="3"/>
      <c r="M111" s="3"/>
      <c r="N111" s="25">
        <f t="shared" si="42"/>
        <v>1372.3961993069993</v>
      </c>
      <c r="O111" s="39"/>
      <c r="P111" s="40"/>
      <c r="Q111"/>
      <c r="R111"/>
    </row>
    <row r="112" spans="1:20">
      <c r="A112" s="2" t="s">
        <v>13</v>
      </c>
      <c r="B112" s="3">
        <v>264.45031908399994</v>
      </c>
      <c r="C112" s="3">
        <v>24.687083209999994</v>
      </c>
      <c r="D112" s="3">
        <v>24.757703320999966</v>
      </c>
      <c r="E112" s="3">
        <v>22.457751424999962</v>
      </c>
      <c r="F112" s="3">
        <v>36.971902964000009</v>
      </c>
      <c r="G112" s="3">
        <v>15.447159809999974</v>
      </c>
      <c r="H112" s="3">
        <v>22.996948187000029</v>
      </c>
      <c r="I112" s="3">
        <v>31.279764826999976</v>
      </c>
      <c r="J112" s="3">
        <v>34.206189849000012</v>
      </c>
      <c r="K112" s="3"/>
      <c r="L112" s="3"/>
      <c r="M112" s="3"/>
      <c r="N112" s="25">
        <f t="shared" si="42"/>
        <v>477.25482267699977</v>
      </c>
      <c r="O112" s="39"/>
      <c r="P112" s="40"/>
      <c r="Q112"/>
      <c r="R112"/>
    </row>
    <row r="113" spans="1:20">
      <c r="A113" s="2" t="s">
        <v>14</v>
      </c>
      <c r="B113" s="3">
        <v>136.04760023700007</v>
      </c>
      <c r="C113" s="3">
        <v>208.75895724799992</v>
      </c>
      <c r="D113" s="3">
        <v>269.14322975800019</v>
      </c>
      <c r="E113" s="3">
        <v>223.2317099029996</v>
      </c>
      <c r="F113" s="3">
        <v>214.40784650099963</v>
      </c>
      <c r="G113" s="3">
        <v>304.76623906199978</v>
      </c>
      <c r="H113" s="3">
        <v>239.74091080100013</v>
      </c>
      <c r="I113" s="3">
        <v>274.66522273000021</v>
      </c>
      <c r="J113" s="3">
        <v>392.8702230020001</v>
      </c>
      <c r="K113" s="3"/>
      <c r="L113" s="3"/>
      <c r="M113" s="3"/>
      <c r="N113" s="25">
        <f t="shared" si="42"/>
        <v>2263.631939242</v>
      </c>
      <c r="O113" s="39"/>
      <c r="P113" s="40"/>
      <c r="Q113"/>
      <c r="R113"/>
    </row>
    <row r="114" spans="1:20">
      <c r="A114" s="2" t="s">
        <v>15</v>
      </c>
      <c r="B114" s="3">
        <v>102.01312897699988</v>
      </c>
      <c r="C114" s="3">
        <v>78.656399237000059</v>
      </c>
      <c r="D114" s="3">
        <v>88.141230576000012</v>
      </c>
      <c r="E114" s="3">
        <v>104.51134532199993</v>
      </c>
      <c r="F114" s="3">
        <v>99.289120842999921</v>
      </c>
      <c r="G114" s="3">
        <v>91.549330036000143</v>
      </c>
      <c r="H114" s="3">
        <v>120.98405823300006</v>
      </c>
      <c r="I114" s="3">
        <v>110.19703531500009</v>
      </c>
      <c r="J114" s="3">
        <v>98.402713002000084</v>
      </c>
      <c r="K114" s="3"/>
      <c r="L114" s="3"/>
      <c r="M114" s="3"/>
      <c r="N114" s="25">
        <f t="shared" si="42"/>
        <v>893.74436154100022</v>
      </c>
      <c r="O114" s="39"/>
      <c r="P114" s="40"/>
      <c r="Q114"/>
      <c r="R114"/>
    </row>
    <row r="115" spans="1:20">
      <c r="A115" s="2" t="s">
        <v>16</v>
      </c>
      <c r="B115" s="3">
        <v>189.16197520599951</v>
      </c>
      <c r="C115" s="3">
        <v>206.72848711800029</v>
      </c>
      <c r="D115" s="3">
        <v>192.77689110600011</v>
      </c>
      <c r="E115" s="3">
        <v>262.52930057399976</v>
      </c>
      <c r="F115" s="3">
        <v>256.31662428800166</v>
      </c>
      <c r="G115" s="3">
        <v>202.75741096700008</v>
      </c>
      <c r="H115" s="3">
        <v>192.22623529700004</v>
      </c>
      <c r="I115" s="3">
        <v>230.27341080800085</v>
      </c>
      <c r="J115" s="3">
        <v>239.15103410299969</v>
      </c>
      <c r="K115" s="3"/>
      <c r="L115" s="3"/>
      <c r="M115" s="3"/>
      <c r="N115" s="25">
        <f t="shared" si="42"/>
        <v>1971.921369467002</v>
      </c>
      <c r="O115" s="39"/>
      <c r="P115" s="40"/>
      <c r="Q115"/>
      <c r="R115"/>
    </row>
    <row r="116" spans="1:20">
      <c r="A116" s="2" t="s">
        <v>6</v>
      </c>
      <c r="B116" s="3">
        <v>45.174146358999998</v>
      </c>
      <c r="C116" s="3">
        <v>107.76200177099997</v>
      </c>
      <c r="D116" s="3">
        <v>116.53494084400002</v>
      </c>
      <c r="E116" s="3">
        <v>72.253926655000029</v>
      </c>
      <c r="F116" s="3">
        <v>54.198864266999912</v>
      </c>
      <c r="G116" s="3">
        <v>78.034775268999994</v>
      </c>
      <c r="H116" s="3">
        <v>125.37071543200001</v>
      </c>
      <c r="I116" s="3">
        <v>96.117017434999909</v>
      </c>
      <c r="J116" s="3">
        <v>69.974196954000092</v>
      </c>
      <c r="K116" s="3"/>
      <c r="L116" s="3"/>
      <c r="M116" s="3"/>
      <c r="N116" s="25">
        <f t="shared" si="42"/>
        <v>765.42058498599999</v>
      </c>
      <c r="O116" s="39"/>
      <c r="P116" s="40"/>
      <c r="Q116"/>
      <c r="R116"/>
    </row>
    <row r="117" spans="1:20">
      <c r="A117" s="44" t="s">
        <v>24</v>
      </c>
      <c r="B117" s="47">
        <f t="shared" ref="B117:C117" si="43">SUM(B108:B116)</f>
        <v>1317.0940640289975</v>
      </c>
      <c r="C117" s="47">
        <f t="shared" si="43"/>
        <v>1146.1772809730001</v>
      </c>
      <c r="D117" s="47">
        <f t="shared" ref="D117:E117" si="44">SUM(D108:D116)</f>
        <v>1259.593292613001</v>
      </c>
      <c r="E117" s="47">
        <f t="shared" si="44"/>
        <v>1308.2324167390004</v>
      </c>
      <c r="F117" s="47">
        <f t="shared" ref="F117:G117" si="45">SUM(F108:F116)</f>
        <v>1144.9257690320005</v>
      </c>
      <c r="G117" s="47">
        <f t="shared" si="45"/>
        <v>1253.7756844570006</v>
      </c>
      <c r="H117" s="47">
        <f t="shared" ref="H117:I117" si="46">SUM(H108:H116)</f>
        <v>1290.7640823920015</v>
      </c>
      <c r="I117" s="47">
        <f t="shared" si="46"/>
        <v>1430.216697939002</v>
      </c>
      <c r="J117" s="47">
        <f t="shared" ref="J117:K117" si="47">SUM(J108:J116)</f>
        <v>1487.8152198129992</v>
      </c>
      <c r="K117" s="47">
        <f t="shared" si="47"/>
        <v>0</v>
      </c>
      <c r="L117" s="47">
        <f t="shared" ref="L117:M117" si="48">SUM(L108:L116)</f>
        <v>0</v>
      </c>
      <c r="M117" s="47">
        <f t="shared" si="48"/>
        <v>0</v>
      </c>
      <c r="N117" s="47">
        <f t="shared" si="42"/>
        <v>11638.594507987003</v>
      </c>
      <c r="O117" s="39"/>
      <c r="P117" s="40"/>
      <c r="Q117"/>
      <c r="R117"/>
    </row>
    <row r="118" spans="1:20">
      <c r="S118" s="1"/>
      <c r="T118" s="1"/>
    </row>
    <row r="119" spans="1:20">
      <c r="S119" s="1"/>
      <c r="T119" s="1"/>
    </row>
    <row r="120" spans="1:20" s="7" customFormat="1" ht="14.4" customHeight="1">
      <c r="A120" s="27" t="s">
        <v>100</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8.3438779749999945</v>
      </c>
      <c r="C123" s="3">
        <v>5.0646982239999945</v>
      </c>
      <c r="D123" s="3">
        <v>8.6662204929999778</v>
      </c>
      <c r="E123" s="3">
        <v>2.0352308589999955</v>
      </c>
      <c r="F123" s="3">
        <v>5.3786210069999942</v>
      </c>
      <c r="G123" s="3">
        <v>21.424311644999992</v>
      </c>
      <c r="H123" s="3">
        <v>2.1302750570000009</v>
      </c>
      <c r="I123" s="3">
        <v>4.1974420209999979</v>
      </c>
      <c r="J123" s="3">
        <v>4.5174971499999996</v>
      </c>
      <c r="K123" s="3"/>
      <c r="L123" s="3"/>
      <c r="M123" s="3"/>
      <c r="N123" s="25">
        <f t="shared" ref="N123:N132" si="49">SUM(B123:M123)</f>
        <v>61.758174430999937</v>
      </c>
      <c r="O123" s="39"/>
      <c r="P123" s="40"/>
      <c r="Q123"/>
      <c r="R123"/>
    </row>
    <row r="124" spans="1:20">
      <c r="A124" s="2" t="s">
        <v>10</v>
      </c>
      <c r="B124" s="3">
        <v>56.008429907999954</v>
      </c>
      <c r="C124" s="3">
        <v>18.122796687999998</v>
      </c>
      <c r="D124" s="3">
        <v>23.282335112000013</v>
      </c>
      <c r="E124" s="3">
        <v>61.598915039000005</v>
      </c>
      <c r="F124" s="3">
        <v>21.341180903999998</v>
      </c>
      <c r="G124" s="3">
        <v>9.7760288680000009</v>
      </c>
      <c r="H124" s="3">
        <v>31.913240089999974</v>
      </c>
      <c r="I124" s="3">
        <v>48.441148196999976</v>
      </c>
      <c r="J124" s="3">
        <v>32.079745307999957</v>
      </c>
      <c r="K124" s="3"/>
      <c r="L124" s="3"/>
      <c r="M124" s="3"/>
      <c r="N124" s="25">
        <f t="shared" si="49"/>
        <v>302.5638201139999</v>
      </c>
      <c r="O124" s="39"/>
      <c r="P124" s="40"/>
      <c r="Q124"/>
      <c r="R124"/>
    </row>
    <row r="125" spans="1:20">
      <c r="A125" s="2" t="s">
        <v>11</v>
      </c>
      <c r="B125" s="3">
        <v>39.120272912000104</v>
      </c>
      <c r="C125" s="3">
        <v>35.495855094000333</v>
      </c>
      <c r="D125" s="3">
        <v>40.451412140000002</v>
      </c>
      <c r="E125" s="3">
        <v>30.23972025600019</v>
      </c>
      <c r="F125" s="3">
        <v>28.474744126999958</v>
      </c>
      <c r="G125" s="3">
        <v>50.753222362000152</v>
      </c>
      <c r="H125" s="3">
        <v>32.534277480999904</v>
      </c>
      <c r="I125" s="3">
        <v>44.792531325000468</v>
      </c>
      <c r="J125" s="3">
        <v>54.496514848999929</v>
      </c>
      <c r="K125" s="3"/>
      <c r="L125" s="3"/>
      <c r="M125" s="3"/>
      <c r="N125" s="25">
        <f t="shared" si="49"/>
        <v>356.35855054600103</v>
      </c>
      <c r="O125" s="39"/>
      <c r="P125" s="40"/>
      <c r="Q125"/>
      <c r="R125"/>
    </row>
    <row r="126" spans="1:20">
      <c r="A126" s="2" t="s">
        <v>12</v>
      </c>
      <c r="B126" s="3">
        <v>93.21456139700021</v>
      </c>
      <c r="C126" s="3">
        <v>102.2549475120001</v>
      </c>
      <c r="D126" s="3">
        <v>103.50536660999998</v>
      </c>
      <c r="E126" s="3">
        <v>91.264981345999999</v>
      </c>
      <c r="F126" s="3">
        <v>131.81651796400001</v>
      </c>
      <c r="G126" s="3">
        <v>107.882695576</v>
      </c>
      <c r="H126" s="3">
        <v>97.874661149999952</v>
      </c>
      <c r="I126" s="3">
        <v>79.649035962999861</v>
      </c>
      <c r="J126" s="3">
        <v>54.067076823000058</v>
      </c>
      <c r="K126" s="3"/>
      <c r="L126" s="3"/>
      <c r="M126" s="3"/>
      <c r="N126" s="25">
        <f t="shared" si="49"/>
        <v>861.52984434100028</v>
      </c>
      <c r="O126" s="39"/>
      <c r="P126" s="40"/>
      <c r="Q126"/>
      <c r="R126"/>
    </row>
    <row r="127" spans="1:20">
      <c r="A127" s="2" t="s">
        <v>13</v>
      </c>
      <c r="B127" s="3">
        <v>1.6774863779999969</v>
      </c>
      <c r="C127" s="3">
        <v>0.95473699499999931</v>
      </c>
      <c r="D127" s="3">
        <v>0.97551032999999887</v>
      </c>
      <c r="E127" s="3">
        <v>1.4167678429999975</v>
      </c>
      <c r="F127" s="3">
        <v>1.8443388439999959</v>
      </c>
      <c r="G127" s="3">
        <v>0.8036457849999995</v>
      </c>
      <c r="H127" s="3">
        <v>1.1429519699999979</v>
      </c>
      <c r="I127" s="3">
        <v>1.4022847339999991</v>
      </c>
      <c r="J127" s="3">
        <v>1.2296308649999994</v>
      </c>
      <c r="K127" s="3"/>
      <c r="L127" s="3"/>
      <c r="M127" s="3"/>
      <c r="N127" s="25">
        <f t="shared" si="49"/>
        <v>11.447353743999983</v>
      </c>
      <c r="O127" s="39"/>
      <c r="P127" s="40"/>
      <c r="Q127"/>
      <c r="R127"/>
    </row>
    <row r="128" spans="1:20">
      <c r="A128" s="2" t="s">
        <v>14</v>
      </c>
      <c r="B128" s="3">
        <v>84.701253735000194</v>
      </c>
      <c r="C128" s="3">
        <v>113.17753431999992</v>
      </c>
      <c r="D128" s="3">
        <v>161.40814395300015</v>
      </c>
      <c r="E128" s="3">
        <v>135.96997976499983</v>
      </c>
      <c r="F128" s="3">
        <v>265.56283573699983</v>
      </c>
      <c r="G128" s="3">
        <v>383.1452373699999</v>
      </c>
      <c r="H128" s="3">
        <v>190.09359479000005</v>
      </c>
      <c r="I128" s="3">
        <v>310.19563018000019</v>
      </c>
      <c r="J128" s="3">
        <v>364.75819078999996</v>
      </c>
      <c r="K128" s="3"/>
      <c r="L128" s="3"/>
      <c r="M128" s="3"/>
      <c r="N128" s="25">
        <f t="shared" si="49"/>
        <v>2009.0124006399997</v>
      </c>
      <c r="O128" s="39"/>
      <c r="P128" s="40"/>
      <c r="Q128"/>
      <c r="R128"/>
    </row>
    <row r="129" spans="1:18">
      <c r="A129" s="2" t="s">
        <v>15</v>
      </c>
      <c r="B129" s="3">
        <v>5.6958962920000005</v>
      </c>
      <c r="C129" s="3">
        <v>12.07694221999996</v>
      </c>
      <c r="D129" s="3">
        <v>68.347735061999998</v>
      </c>
      <c r="E129" s="3">
        <v>64.593627359999985</v>
      </c>
      <c r="F129" s="3">
        <v>64.532694020000079</v>
      </c>
      <c r="G129" s="3">
        <v>10.112929123999985</v>
      </c>
      <c r="H129" s="3">
        <v>64.889906569999951</v>
      </c>
      <c r="I129" s="3">
        <v>64.998048430000139</v>
      </c>
      <c r="J129" s="3">
        <v>11.469577960000008</v>
      </c>
      <c r="K129" s="3"/>
      <c r="L129" s="3"/>
      <c r="M129" s="3"/>
      <c r="N129" s="25">
        <f t="shared" si="49"/>
        <v>366.7173570380001</v>
      </c>
      <c r="O129" s="39"/>
      <c r="P129" s="40"/>
      <c r="Q129"/>
      <c r="R129"/>
    </row>
    <row r="130" spans="1:18">
      <c r="A130" s="2" t="s">
        <v>16</v>
      </c>
      <c r="B130" s="3">
        <v>12.873854265999887</v>
      </c>
      <c r="C130" s="3">
        <v>10.543819215999957</v>
      </c>
      <c r="D130" s="3">
        <v>8.4944392309999728</v>
      </c>
      <c r="E130" s="3">
        <v>13.924219650999872</v>
      </c>
      <c r="F130" s="3">
        <v>13.816544606999873</v>
      </c>
      <c r="G130" s="3">
        <v>9.2338686339999398</v>
      </c>
      <c r="H130" s="3">
        <v>9.1730087369999183</v>
      </c>
      <c r="I130" s="3">
        <v>11.927761302999977</v>
      </c>
      <c r="J130" s="3">
        <v>16.265746735999812</v>
      </c>
      <c r="K130" s="3"/>
      <c r="L130" s="3"/>
      <c r="M130" s="3"/>
      <c r="N130" s="25">
        <f t="shared" si="49"/>
        <v>106.25326238099922</v>
      </c>
      <c r="O130" s="39"/>
      <c r="P130" s="40"/>
      <c r="Q130"/>
      <c r="R130"/>
    </row>
    <row r="131" spans="1:18">
      <c r="A131" s="2" t="s">
        <v>6</v>
      </c>
      <c r="B131" s="3">
        <v>19.501385448999969</v>
      </c>
      <c r="C131" s="3">
        <v>50.916503862000013</v>
      </c>
      <c r="D131" s="3">
        <v>51.569586759999979</v>
      </c>
      <c r="E131" s="3">
        <v>26.781576229999981</v>
      </c>
      <c r="F131" s="3">
        <v>20.257794167999993</v>
      </c>
      <c r="G131" s="3">
        <v>24.792970281999924</v>
      </c>
      <c r="H131" s="3">
        <v>60.893228948000036</v>
      </c>
      <c r="I131" s="3">
        <v>26.226544730000018</v>
      </c>
      <c r="J131" s="3">
        <v>19.856686112999977</v>
      </c>
      <c r="K131" s="3"/>
      <c r="L131" s="3"/>
      <c r="M131" s="3"/>
      <c r="N131" s="25">
        <f t="shared" si="49"/>
        <v>300.79627654199987</v>
      </c>
      <c r="O131" s="39"/>
      <c r="P131" s="40"/>
      <c r="Q131"/>
      <c r="R131"/>
    </row>
    <row r="132" spans="1:18">
      <c r="A132" s="44" t="s">
        <v>24</v>
      </c>
      <c r="B132" s="47">
        <f t="shared" ref="B132:C132" si="50">SUM(B123:B131)</f>
        <v>321.13701831200035</v>
      </c>
      <c r="C132" s="47">
        <f t="shared" si="50"/>
        <v>348.60783413100029</v>
      </c>
      <c r="D132" s="47">
        <f t="shared" ref="D132:E132" si="51">SUM(D123:D131)</f>
        <v>466.70074969100006</v>
      </c>
      <c r="E132" s="47">
        <f t="shared" si="51"/>
        <v>427.82501834899983</v>
      </c>
      <c r="F132" s="47">
        <f t="shared" ref="F132:G132" si="52">SUM(F123:F131)</f>
        <v>553.02527137799973</v>
      </c>
      <c r="G132" s="47">
        <f t="shared" si="52"/>
        <v>617.92490964599983</v>
      </c>
      <c r="H132" s="47">
        <f t="shared" ref="H132:I132" si="53">SUM(H123:H131)</f>
        <v>490.64514479299976</v>
      </c>
      <c r="I132" s="47">
        <f t="shared" si="53"/>
        <v>591.83042688300065</v>
      </c>
      <c r="J132" s="47">
        <f t="shared" ref="J132:K132" si="54">SUM(J123:J131)</f>
        <v>558.74066659399978</v>
      </c>
      <c r="K132" s="47">
        <f t="shared" si="54"/>
        <v>0</v>
      </c>
      <c r="L132" s="47">
        <f t="shared" ref="L132:M132" si="55">SUM(L123:L131)</f>
        <v>0</v>
      </c>
      <c r="M132" s="47">
        <f t="shared" si="55"/>
        <v>0</v>
      </c>
      <c r="N132" s="47">
        <f t="shared" si="49"/>
        <v>4376.4370397769999</v>
      </c>
      <c r="O132" s="39"/>
      <c r="P132" s="40"/>
      <c r="Q132"/>
      <c r="R132"/>
    </row>
    <row r="136" spans="1:18" ht="15.6">
      <c r="A136" s="71" t="s">
        <v>26</v>
      </c>
      <c r="B136" s="71"/>
      <c r="C136" s="71"/>
      <c r="D136" s="71"/>
      <c r="E136" s="71"/>
      <c r="F136" s="71"/>
      <c r="G136" s="71"/>
      <c r="H136" s="71"/>
      <c r="I136" s="71"/>
      <c r="J136" s="71"/>
      <c r="K136" s="71"/>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101</v>
      </c>
      <c r="B247" s="28"/>
      <c r="C247" s="28"/>
      <c r="D247" s="28"/>
      <c r="E247" s="28"/>
    </row>
    <row r="248" spans="1:18" ht="15.6">
      <c r="A248" s="29"/>
      <c r="B248" s="29"/>
      <c r="C248" s="29"/>
      <c r="D248" s="29"/>
      <c r="E248" s="29"/>
    </row>
    <row r="249" spans="1:18" ht="30" customHeight="1">
      <c r="A249" s="52"/>
      <c r="B249" s="64" t="s">
        <v>65</v>
      </c>
      <c r="C249" s="65"/>
      <c r="D249" s="64" t="s">
        <v>66</v>
      </c>
      <c r="E249" s="66"/>
    </row>
    <row r="250" spans="1:18">
      <c r="A250" s="53" t="s">
        <v>67</v>
      </c>
      <c r="B250" s="54" t="s">
        <v>85</v>
      </c>
      <c r="C250" s="55" t="s">
        <v>68</v>
      </c>
      <c r="D250" s="54" t="s">
        <v>85</v>
      </c>
      <c r="E250" s="56" t="s">
        <v>68</v>
      </c>
    </row>
    <row r="251" spans="1:18">
      <c r="A251" t="s">
        <v>69</v>
      </c>
      <c r="B251" s="57">
        <v>2.7596076200000001</v>
      </c>
      <c r="C251" s="58">
        <f t="shared" ref="C251:C271" si="76">B251/B$272</f>
        <v>7.0881860933997738E-3</v>
      </c>
      <c r="D251" s="30">
        <v>7.2154149240000018</v>
      </c>
      <c r="E251" s="31">
        <f t="shared" ref="E251:E271" si="77">D251/D$272</f>
        <v>4.8020316571234997E-3</v>
      </c>
    </row>
    <row r="252" spans="1:18">
      <c r="A252" t="s">
        <v>70</v>
      </c>
      <c r="B252" s="57">
        <v>0.72475335299999999</v>
      </c>
      <c r="C252" s="58">
        <f t="shared" si="76"/>
        <v>1.8615641588493139E-3</v>
      </c>
      <c r="D252" s="30">
        <v>2.7336728030000006</v>
      </c>
      <c r="E252" s="31">
        <f t="shared" si="77"/>
        <v>1.819324803700441E-3</v>
      </c>
    </row>
    <row r="253" spans="1:18">
      <c r="A253" t="s">
        <v>71</v>
      </c>
      <c r="B253" s="57"/>
      <c r="C253" s="58">
        <f t="shared" si="76"/>
        <v>0</v>
      </c>
      <c r="D253" s="30"/>
      <c r="E253" s="31">
        <f t="shared" si="77"/>
        <v>0</v>
      </c>
    </row>
    <row r="254" spans="1:18">
      <c r="A254" t="s">
        <v>72</v>
      </c>
      <c r="B254" s="57">
        <v>183.65201765199942</v>
      </c>
      <c r="C254" s="58">
        <f t="shared" si="76"/>
        <v>0.47171911981664699</v>
      </c>
      <c r="D254" s="30">
        <v>709.18015736800055</v>
      </c>
      <c r="E254" s="31">
        <f t="shared" si="77"/>
        <v>0.47197640082450831</v>
      </c>
    </row>
    <row r="255" spans="1:18">
      <c r="A255" t="s">
        <v>84</v>
      </c>
      <c r="B255" s="57">
        <v>7.2215090999999995E-2</v>
      </c>
      <c r="C255" s="58">
        <f t="shared" si="76"/>
        <v>1.8548796577094504E-4</v>
      </c>
      <c r="D255" s="30">
        <v>0.22385134600000001</v>
      </c>
      <c r="E255" s="31">
        <f t="shared" si="77"/>
        <v>1.4897843870436656E-4</v>
      </c>
    </row>
    <row r="256" spans="1:18">
      <c r="A256" t="s">
        <v>73</v>
      </c>
      <c r="B256" s="57">
        <v>0.31225644600000002</v>
      </c>
      <c r="C256" s="58">
        <f t="shared" si="76"/>
        <v>8.0204583509290263E-4</v>
      </c>
      <c r="D256" s="30">
        <v>0.709673742</v>
      </c>
      <c r="E256" s="31">
        <f t="shared" si="77"/>
        <v>4.7230489323323276E-4</v>
      </c>
    </row>
    <row r="257" spans="1:6">
      <c r="A257" t="s">
        <v>74</v>
      </c>
      <c r="B257" s="57">
        <v>0</v>
      </c>
      <c r="C257" s="58">
        <f t="shared" si="76"/>
        <v>0</v>
      </c>
      <c r="D257" s="30">
        <v>3.3851099000000003E-2</v>
      </c>
      <c r="E257" s="31">
        <f t="shared" si="77"/>
        <v>2.2528718131750455E-5</v>
      </c>
      <c r="F257" s="33"/>
    </row>
    <row r="258" spans="1:6">
      <c r="A258" t="s">
        <v>75</v>
      </c>
      <c r="B258" s="57">
        <v>114.49486606499995</v>
      </c>
      <c r="C258" s="58">
        <f t="shared" si="76"/>
        <v>0.29408561982721382</v>
      </c>
      <c r="D258" s="30">
        <v>439.90500243099996</v>
      </c>
      <c r="E258" s="31">
        <f t="shared" si="77"/>
        <v>0.29276732801245225</v>
      </c>
    </row>
    <row r="259" spans="1:6">
      <c r="A259" t="s">
        <v>76</v>
      </c>
      <c r="B259" s="57">
        <v>2.4260247899999987</v>
      </c>
      <c r="C259" s="58">
        <f t="shared" si="76"/>
        <v>6.2313624060514432E-3</v>
      </c>
      <c r="D259" s="30">
        <v>5.6265316540000017</v>
      </c>
      <c r="E259" s="31">
        <f t="shared" si="77"/>
        <v>3.7445917396164213E-3</v>
      </c>
    </row>
    <row r="260" spans="1:6">
      <c r="A260" t="s">
        <v>77</v>
      </c>
      <c r="B260" s="57">
        <v>12.381450013000013</v>
      </c>
      <c r="C260" s="58">
        <f t="shared" si="76"/>
        <v>3.1802355219714584E-2</v>
      </c>
      <c r="D260" s="30">
        <v>61.280340879999983</v>
      </c>
      <c r="E260" s="31">
        <f t="shared" si="77"/>
        <v>4.0783536354406222E-2</v>
      </c>
    </row>
    <row r="261" spans="1:6">
      <c r="A261" t="s">
        <v>78</v>
      </c>
      <c r="B261" s="57">
        <v>0.78693086599999995</v>
      </c>
      <c r="C261" s="58">
        <f t="shared" si="76"/>
        <v>2.0212701184120661E-3</v>
      </c>
      <c r="D261" s="30">
        <v>3.3527232499999999</v>
      </c>
      <c r="E261" s="31">
        <f t="shared" si="77"/>
        <v>2.2313177209701907E-3</v>
      </c>
    </row>
    <row r="262" spans="1:6">
      <c r="A262" t="s">
        <v>79</v>
      </c>
      <c r="B262" s="57">
        <v>3.8012211610000004</v>
      </c>
      <c r="C262" s="58">
        <f t="shared" si="76"/>
        <v>9.7636210220847074E-3</v>
      </c>
      <c r="D262" s="30">
        <v>9.1025656389999963</v>
      </c>
      <c r="E262" s="31">
        <f t="shared" si="77"/>
        <v>6.0579757117128711E-3</v>
      </c>
    </row>
    <row r="263" spans="1:6">
      <c r="A263" t="s">
        <v>80</v>
      </c>
      <c r="B263" s="57">
        <v>5.5571092589999989</v>
      </c>
      <c r="C263" s="58">
        <f t="shared" si="76"/>
        <v>1.4273704813565819E-2</v>
      </c>
      <c r="D263" s="30">
        <v>14.885487974000002</v>
      </c>
      <c r="E263" s="31">
        <f t="shared" si="77"/>
        <v>9.9066491997736074E-3</v>
      </c>
    </row>
    <row r="264" spans="1:6">
      <c r="A264" t="s">
        <v>87</v>
      </c>
      <c r="B264" s="57">
        <v>0.80213417200000026</v>
      </c>
      <c r="C264" s="58">
        <f t="shared" si="76"/>
        <v>2.0603205476766818E-3</v>
      </c>
      <c r="D264" s="30">
        <v>4.0069656690000022</v>
      </c>
      <c r="E264" s="31">
        <f t="shared" si="77"/>
        <v>2.6667317395072439E-3</v>
      </c>
    </row>
    <row r="265" spans="1:6">
      <c r="A265" t="s">
        <v>88</v>
      </c>
      <c r="B265" s="57">
        <v>38.971459057000018</v>
      </c>
      <c r="C265" s="58">
        <f t="shared" si="76"/>
        <v>0.10010008383993597</v>
      </c>
      <c r="D265" s="30">
        <v>118.236131951</v>
      </c>
      <c r="E265" s="31">
        <f t="shared" si="77"/>
        <v>7.868898110848728E-2</v>
      </c>
    </row>
    <row r="266" spans="1:6">
      <c r="A266" t="s">
        <v>89</v>
      </c>
      <c r="B266" s="57">
        <v>6.5505816160000006</v>
      </c>
      <c r="C266" s="58">
        <f t="shared" si="76"/>
        <v>1.6825486774895707E-2</v>
      </c>
      <c r="D266" s="30">
        <v>40.849972520999991</v>
      </c>
      <c r="E266" s="31">
        <f t="shared" si="77"/>
        <v>2.7186636292528057E-2</v>
      </c>
    </row>
    <row r="267" spans="1:6">
      <c r="A267" t="s">
        <v>90</v>
      </c>
      <c r="B267" s="57">
        <v>0.12814289800000001</v>
      </c>
      <c r="C267" s="58">
        <f t="shared" si="76"/>
        <v>3.2914125217973768E-4</v>
      </c>
      <c r="D267" s="30">
        <v>0.33368448900000003</v>
      </c>
      <c r="E267" s="31">
        <f t="shared" si="77"/>
        <v>2.2207502916281048E-4</v>
      </c>
    </row>
    <row r="268" spans="1:6">
      <c r="A268" t="s">
        <v>81</v>
      </c>
      <c r="B268" s="57">
        <v>5.3289617959999998</v>
      </c>
      <c r="C268" s="58">
        <f t="shared" si="76"/>
        <v>1.3687696983046409E-2</v>
      </c>
      <c r="D268" s="30">
        <v>16.85898795899999</v>
      </c>
      <c r="E268" s="31">
        <f t="shared" si="77"/>
        <v>1.1220060764198103E-2</v>
      </c>
    </row>
    <row r="269" spans="1:6">
      <c r="A269" t="s">
        <v>91</v>
      </c>
      <c r="B269" s="57">
        <v>1.1168826999999999E-2</v>
      </c>
      <c r="C269" s="58">
        <f t="shared" si="76"/>
        <v>2.8687674163252206E-5</v>
      </c>
      <c r="D269" s="30">
        <v>0.32564795099999999</v>
      </c>
      <c r="E269" s="31">
        <f t="shared" si="77"/>
        <v>2.1672652040812863E-4</v>
      </c>
    </row>
    <row r="270" spans="1:6">
      <c r="A270" t="s">
        <v>92</v>
      </c>
      <c r="B270" s="57">
        <v>8.2717890429999965</v>
      </c>
      <c r="C270" s="58">
        <f t="shared" si="76"/>
        <v>2.1246491579889608E-2</v>
      </c>
      <c r="D270" s="30">
        <v>48.524606864000006</v>
      </c>
      <c r="E270" s="31">
        <f t="shared" si="77"/>
        <v>3.2294289485049199E-2</v>
      </c>
    </row>
    <row r="271" spans="1:6">
      <c r="A271" t="s">
        <v>82</v>
      </c>
      <c r="B271" s="57">
        <v>2.2922494960000019</v>
      </c>
      <c r="C271" s="58">
        <f t="shared" si="76"/>
        <v>5.8877540714102877E-3</v>
      </c>
      <c r="D271" s="30">
        <v>19.190189041</v>
      </c>
      <c r="E271" s="31">
        <f t="shared" si="77"/>
        <v>1.2771530986326191E-2</v>
      </c>
    </row>
    <row r="272" spans="1:6">
      <c r="A272" s="59" t="s">
        <v>83</v>
      </c>
      <c r="B272" s="60">
        <f>SUM(B251:B271)</f>
        <v>389.3249392209994</v>
      </c>
      <c r="C272" s="61">
        <f>SUM(C251:C271)</f>
        <v>0.99999999999999989</v>
      </c>
      <c r="D272" s="62">
        <f>SUM(D251:D271)</f>
        <v>1502.5754595550002</v>
      </c>
      <c r="E272" s="63">
        <f>SUM(E251:E271)</f>
        <v>1.0000000000000002</v>
      </c>
    </row>
    <row r="274" spans="2:2">
      <c r="B274" s="33"/>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2021-08-05T06:40:00Z</cp:lastPrinted>
  <dcterms:created xsi:type="dcterms:W3CDTF">2014-01-20T05:23:27Z</dcterms:created>
  <dcterms:modified xsi:type="dcterms:W3CDTF">2021-10-07T12:04:01Z</dcterms:modified>
</cp:coreProperties>
</file>