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<sst xmlns="http://schemas.openxmlformats.org/spreadsheetml/2006/main" count="320" uniqueCount="102">
  <si>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</si>
  <si>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</si>
  <si>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</si>
  <si>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</si>
  <si>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</si>
  <si>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</si>
  <si>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</si>
  <si>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</si>
  <si>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</si>
  <si>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</si>
  <si>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</si>
  <si>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</si>
  <si>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</si>
  <si>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</si>
  <si>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</si>
  <si>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</si>
  <si>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</si>
  <si>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</si>
  <si>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</si>
  <si>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</si>
  <si>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</si>
  <si>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</si>
  <si>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</si>
  <si>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</si>
  <si>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</si>
  <si>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</si>
  <si>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</si>
  <si>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</si>
  <si>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</si>
  <si>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</si>
  <si>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</si>
  <si>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</si>
  <si>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</si>
  <si>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</si>
  <si>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</si>
  <si>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</si>
  <si>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</si>
  <si>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</si>
  <si>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</si>
  <si>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</si>
  <si>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</si>
  <si>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</si>
  <si>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</si>
  <si>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</si>
  <si>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</si>
  <si>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</si>
  <si>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</si>
  <si>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</si>
  <si>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</si>
  <si>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</si>
  <si>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</si>
  <si>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</si>
  <si>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</si>
  <si>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</si>
  <si>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</si>
  <si>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</si>
  <si>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</si>
  <si>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</si>
  <si>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</si>
  <si>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</si>
  <si>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</si>
  <si>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</si>
  <si>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</si>
  <si>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</si>
  <si>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</si>
  <si>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</si>
  <si>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</si>
  <si>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</si>
  <si>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</si>
  <si>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</si>
  <si>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</si>
  <si>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</si>
  <si>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</si>
  <si>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</si>
  <si>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</si>
  <si>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</si>
  <si>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</si>
  <si>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</si>
  <si>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</si>
  <si>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</si>
  <si>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</si>
  <si>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</si>
  <si>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</si>
  <si>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</si>
  <si>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</si>
  <si>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</si>
  <si>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PREMIERE SECTION : COMMERCE EXTERIEUR SUR L'ANNEE 2021</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</si>
  <si>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</si>
  <si>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</si>
  <si>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</si>
  <si>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</si>
  <si>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</si>
  <si>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</si>
  <si>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PARTIE 3 : EXONERATION DE DROITS ET TAXES A L'IMPORTATION A FIN JUILLET 2021 (en milliard d'Ariary)</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</si>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</sst>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A121" workbookViewId="0">
      <selection activeCell="A123" sqref="A123:H131"/>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72" t="s">
        <v>52</v>
      </c>
      <c r="B1" s="72"/>
      <c r="C1" s="72"/>
      <c r="D1" s="72"/>
      <c r="E1" s="72"/>
      <c r="F1" s="72"/>
      <c r="G1" s="72"/>
      <c r="H1" s="72"/>
      <c r="I1" s="72"/>
      <c r="J1" s="72"/>
      <c r="K1" s="72"/>
      <c r="L1" s="15"/>
    </row>
    <row r="2" spans="1:12" ht="15.6">
      <c r="A2" s="8" t="s">
        <v>29</v>
      </c>
    </row>
    <row r="9" spans="1:12" ht="15.75" customHeight="1" thickBot="1"/>
    <row r="10" spans="1:12" ht="15.75" customHeight="1" thickBot="1">
      <c r="A10" s="9" t="s">
        <v>30</v>
      </c>
      <c r="B10" s="73" t="s">
        <v>31</v>
      </c>
      <c r="C10" s="74"/>
      <c r="D10" s="74"/>
      <c r="E10" s="74"/>
      <c r="F10" s="74"/>
      <c r="G10" s="74"/>
      <c r="H10" s="74"/>
      <c r="I10" s="74"/>
      <c r="J10" s="74"/>
      <c r="K10" s="75"/>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0" t="s">
        <v>51</v>
      </c>
      <c r="C16" s="68"/>
      <c r="D16" s="68"/>
      <c r="E16" s="68"/>
      <c r="F16" s="68"/>
      <c r="G16" s="68"/>
      <c r="H16" s="68"/>
      <c r="I16" s="68"/>
      <c r="J16" s="68"/>
      <c r="K16" s="69"/>
      <c r="L16" s="17"/>
    </row>
    <row r="20" spans="1:18" ht="15.6">
      <c r="A20" s="11" t="s">
        <v>39</v>
      </c>
    </row>
    <row r="22" spans="1:18" ht="15.6">
      <c r="A22" s="71" t="s">
        <v>86</v>
      </c>
      <c r="B22" s="71"/>
      <c r="C22" s="71"/>
      <c r="D22" s="71"/>
      <c r="E22" s="71"/>
      <c r="F22" s="71"/>
      <c r="G22" s="71"/>
      <c r="H22" s="71"/>
      <c r="I22" s="71"/>
      <c r="J22" s="71"/>
      <c r="K22" s="71"/>
      <c r="L22" s="14"/>
    </row>
    <row r="24" spans="1:18" s="7" customFormat="1" ht="14.4" customHeight="1">
      <c r="A24" s="27" t="s">
        <v>94</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289.14068363899997</v>
      </c>
      <c r="C27" s="3">
        <v>273.303444238</v>
      </c>
      <c r="D27" s="3">
        <v>285.01644668699998</v>
      </c>
      <c r="E27" s="3">
        <v>318.70243048999998</v>
      </c>
      <c r="F27" s="3">
        <v>367.33561077500002</v>
      </c>
      <c r="G27" s="3">
        <v>236.11178484199999</v>
      </c>
      <c r="H27" s="3">
        <v>53.220458962000002</v>
      </c>
      <c r="I27" s="3"/>
      <c r="J27" s="3"/>
      <c r="K27" s="3"/>
      <c r="L27" s="3"/>
      <c r="M27" s="3"/>
      <c r="N27" s="25">
        <f>SUM(B27:M27)</f>
        <v>1822.830859633</v>
      </c>
      <c r="O27" s="39"/>
      <c r="P27" s="40"/>
      <c r="Q27"/>
      <c r="R27"/>
    </row>
    <row r="28" spans="1:18">
      <c r="A28" s="2" t="s">
        <v>0</v>
      </c>
      <c r="B28" s="3">
        <v>30.106285704000001</v>
      </c>
      <c r="C28" s="3">
        <v>41.071856523999998</v>
      </c>
      <c r="D28" s="3">
        <v>31.964687837</v>
      </c>
      <c r="E28" s="3">
        <v>57.439421170999999</v>
      </c>
      <c r="F28" s="3">
        <v>32.054350032000002</v>
      </c>
      <c r="G28" s="3">
        <v>69.789080479999996</v>
      </c>
      <c r="H28" s="3">
        <v>17.85231233</v>
      </c>
      <c r="I28" s="3"/>
      <c r="J28" s="3"/>
      <c r="K28" s="3"/>
      <c r="L28" s="3"/>
      <c r="M28" s="3"/>
      <c r="N28" s="25">
        <f t="shared" ref="N28:N35" si="0">SUM(B28:M28)</f>
        <v>280.27799407800001</v>
      </c>
      <c r="O28" s="39"/>
      <c r="P28" s="40"/>
      <c r="Q28"/>
      <c r="R28"/>
    </row>
    <row r="29" spans="1:18">
      <c r="A29" s="2" t="s">
        <v>1</v>
      </c>
      <c r="B29" s="3">
        <v>25.333011535000001</v>
      </c>
      <c r="C29" s="3">
        <v>42.384569118000002</v>
      </c>
      <c r="D29" s="3">
        <v>27.426896746000001</v>
      </c>
      <c r="E29" s="3">
        <v>32.917642493999999</v>
      </c>
      <c r="F29" s="3">
        <v>52.640713779999999</v>
      </c>
      <c r="G29" s="3">
        <v>26.489711442000001</v>
      </c>
      <c r="H29" s="3">
        <v>28.028006335000001</v>
      </c>
      <c r="I29" s="3"/>
      <c r="J29" s="3"/>
      <c r="K29" s="3"/>
      <c r="L29" s="3"/>
      <c r="M29" s="3"/>
      <c r="N29" s="25">
        <f t="shared" si="0"/>
        <v>235.22055144999996</v>
      </c>
      <c r="O29" s="39"/>
      <c r="P29" s="40"/>
      <c r="Q29"/>
      <c r="R29"/>
    </row>
    <row r="30" spans="1:18">
      <c r="A30" s="2" t="s">
        <v>2</v>
      </c>
      <c r="B30" s="3">
        <v>2.7055006619999999</v>
      </c>
      <c r="C30" s="3"/>
      <c r="D30" s="3">
        <v>1.1249E-5</v>
      </c>
      <c r="E30" s="3">
        <v>92.463320440000004</v>
      </c>
      <c r="F30" s="3">
        <v>222.59811494600001</v>
      </c>
      <c r="G30" s="3">
        <v>245.12574190199999</v>
      </c>
      <c r="H30" s="3">
        <v>308.29323557499998</v>
      </c>
      <c r="I30" s="3"/>
      <c r="J30" s="3"/>
      <c r="K30" s="3"/>
      <c r="L30" s="3"/>
      <c r="M30" s="3"/>
      <c r="N30" s="25">
        <f t="shared" si="0"/>
        <v>871.18592477399989</v>
      </c>
      <c r="O30" s="39"/>
      <c r="P30" s="40"/>
      <c r="Q30"/>
      <c r="R30"/>
    </row>
    <row r="31" spans="1:18">
      <c r="A31" s="2" t="s">
        <v>3</v>
      </c>
      <c r="B31" s="3">
        <v>26.482204340999999</v>
      </c>
      <c r="C31" s="3">
        <v>16.211199943</v>
      </c>
      <c r="D31" s="3">
        <v>22.999687354999999</v>
      </c>
      <c r="E31" s="3">
        <v>21.878309628</v>
      </c>
      <c r="F31" s="3">
        <v>25.672946666000001</v>
      </c>
      <c r="G31" s="3">
        <v>20.230959316</v>
      </c>
      <c r="H31" s="3">
        <v>18.589549951999999</v>
      </c>
      <c r="I31" s="3"/>
      <c r="J31" s="3"/>
      <c r="K31" s="3"/>
      <c r="L31" s="3"/>
      <c r="M31" s="3"/>
      <c r="N31" s="25">
        <f t="shared" si="0"/>
        <v>152.064857201</v>
      </c>
      <c r="O31" s="39"/>
      <c r="P31" s="40"/>
      <c r="Q31"/>
      <c r="R31"/>
    </row>
    <row r="32" spans="1:18">
      <c r="A32" s="2" t="s">
        <v>4</v>
      </c>
      <c r="B32" s="3">
        <v>77.294739585000002</v>
      </c>
      <c r="C32" s="3">
        <v>50.330610718999999</v>
      </c>
      <c r="D32" s="3">
        <v>97.099220205999998</v>
      </c>
      <c r="E32" s="3">
        <v>111.227555192</v>
      </c>
      <c r="F32" s="3">
        <v>77.415698460000101</v>
      </c>
      <c r="G32" s="3">
        <v>70.898587700999997</v>
      </c>
      <c r="H32" s="3">
        <v>65.122790214999995</v>
      </c>
      <c r="I32" s="3"/>
      <c r="J32" s="3"/>
      <c r="K32" s="3"/>
      <c r="L32" s="3"/>
      <c r="M32" s="3"/>
      <c r="N32" s="25">
        <f t="shared" si="0"/>
        <v>549.38920207800004</v>
      </c>
      <c r="O32" s="39"/>
      <c r="P32" s="40"/>
      <c r="Q32"/>
      <c r="R32"/>
    </row>
    <row r="33" spans="1:20">
      <c r="A33" s="2" t="s">
        <v>5</v>
      </c>
      <c r="B33" s="3">
        <v>118.68980968</v>
      </c>
      <c r="C33" s="3">
        <v>146.94748876400001</v>
      </c>
      <c r="D33" s="3">
        <v>136.270612379</v>
      </c>
      <c r="E33" s="3">
        <v>133.42600135399999</v>
      </c>
      <c r="F33" s="3">
        <v>164.287862547</v>
      </c>
      <c r="G33" s="3">
        <v>162.18156879000099</v>
      </c>
      <c r="H33" s="3">
        <v>194.13773420199999</v>
      </c>
      <c r="I33" s="3"/>
      <c r="J33" s="3"/>
      <c r="K33" s="3"/>
      <c r="L33" s="3"/>
      <c r="M33" s="3"/>
      <c r="N33" s="25">
        <f t="shared" si="0"/>
        <v>1055.941077716001</v>
      </c>
      <c r="O33" s="39"/>
      <c r="P33" s="40"/>
      <c r="Q33"/>
      <c r="R33"/>
    </row>
    <row r="34" spans="1:20">
      <c r="A34" s="2" t="s">
        <v>6</v>
      </c>
      <c r="B34" s="3">
        <v>38.119506469999997</v>
      </c>
      <c r="C34" s="3">
        <v>37.650773559999998</v>
      </c>
      <c r="D34" s="3">
        <v>43.186440365000003</v>
      </c>
      <c r="E34" s="3">
        <v>53.004840863999902</v>
      </c>
      <c r="F34" s="3">
        <v>43.313363271</v>
      </c>
      <c r="G34" s="3">
        <v>54.8973063379999</v>
      </c>
      <c r="H34" s="3">
        <v>58.757368954999997</v>
      </c>
      <c r="I34" s="3"/>
      <c r="J34" s="3"/>
      <c r="K34" s="3"/>
      <c r="L34" s="3"/>
      <c r="M34" s="3"/>
      <c r="N34" s="25">
        <f t="shared" si="0"/>
        <v>328.92959982299982</v>
      </c>
      <c r="O34" s="39"/>
      <c r="P34" s="40"/>
      <c r="Q34"/>
      <c r="R34"/>
    </row>
    <row r="35" spans="1:20">
      <c r="A35" s="44" t="s">
        <v>23</v>
      </c>
      <c r="B35" s="47">
        <f t="shared" ref="B35:C35" si="1">SUM(B27:B34)</f>
        <v>607.87174161600001</v>
      </c>
      <c r="C35" s="47">
        <f t="shared" si="1"/>
        <v>607.89994286599995</v>
      </c>
      <c r="D35" s="47">
        <f t="shared" ref="D35:E35" si="2">SUM(D27:D34)</f>
        <v>643.96400282399986</v>
      </c>
      <c r="E35" s="47">
        <f t="shared" si="2"/>
        <v>821.05952163299992</v>
      </c>
      <c r="F35" s="47">
        <f t="shared" ref="F35:G35" si="3">SUM(F27:F34)</f>
        <v>985.31866047700021</v>
      </c>
      <c r="G35" s="47">
        <f t="shared" si="3"/>
        <v>885.72474081100086</v>
      </c>
      <c r="H35" s="47">
        <f t="shared" ref="H35:I35" si="4">SUM(H27:H34)</f>
        <v>744.00145652599986</v>
      </c>
      <c r="I35" s="47">
        <f t="shared" si="4"/>
        <v>0</v>
      </c>
      <c r="J35" s="47">
        <f t="shared" ref="J35:K35" si="5">SUM(J27:J34)</f>
        <v>0</v>
      </c>
      <c r="K35" s="47">
        <f t="shared" si="5"/>
        <v>0</v>
      </c>
      <c r="L35" s="47">
        <f t="shared" ref="L35:M35" si="6">SUM(L27:L34)</f>
        <v>0</v>
      </c>
      <c r="M35" s="47">
        <f t="shared" si="6"/>
        <v>0</v>
      </c>
      <c r="N35" s="47">
        <f t="shared" si="0"/>
        <v>5295.8400667530004</v>
      </c>
      <c r="O35" s="39"/>
      <c r="P35" s="40"/>
      <c r="Q35"/>
      <c r="R35"/>
    </row>
    <row r="36" spans="1:20" s="20" customFormat="1">
      <c r="A36" s="18"/>
      <c r="B36" s="22"/>
      <c r="C36" s="22"/>
      <c r="O36" s="34"/>
      <c r="P36" s="34"/>
    </row>
    <row r="37" spans="1:20">
      <c r="A37" s="48" t="s">
        <v>41</v>
      </c>
      <c r="B37" s="49">
        <v>160.14534431060301</v>
      </c>
      <c r="C37" s="49">
        <v>161.88488056990801</v>
      </c>
      <c r="D37" s="49">
        <v>171.48216168623301</v>
      </c>
      <c r="E37" s="49">
        <v>217.08982488894301</v>
      </c>
      <c r="F37" s="49">
        <v>262.04863343795603</v>
      </c>
      <c r="G37" s="49">
        <v>235.63345628349401</v>
      </c>
      <c r="H37" s="49">
        <v>195.17488834937799</v>
      </c>
      <c r="I37" s="49"/>
      <c r="J37" s="49"/>
      <c r="K37" s="49"/>
      <c r="L37" s="49"/>
      <c r="M37" s="49"/>
      <c r="N37" s="50">
        <f>SUM(B37:M37)</f>
        <v>1403.459189526515</v>
      </c>
      <c r="O37" s="39"/>
      <c r="P37" s="40"/>
      <c r="Q37"/>
      <c r="R37"/>
    </row>
    <row r="38" spans="1:20" s="7" customFormat="1" ht="14.4" customHeight="1">
      <c r="A38" s="27" t="s">
        <v>95</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7.6713811499999904</v>
      </c>
      <c r="C41" s="3">
        <v>7.4316196499999903</v>
      </c>
      <c r="D41" s="3">
        <v>8.87030663</v>
      </c>
      <c r="E41" s="3">
        <v>9.3342723500000009</v>
      </c>
      <c r="F41" s="3">
        <v>16.977625669999998</v>
      </c>
      <c r="G41" s="3">
        <v>22.168506989999901</v>
      </c>
      <c r="H41" s="3">
        <v>12.765251230000001</v>
      </c>
      <c r="I41" s="3"/>
      <c r="J41" s="3"/>
      <c r="K41" s="3"/>
      <c r="L41" s="3"/>
      <c r="M41" s="3"/>
      <c r="N41" s="25">
        <f t="shared" ref="N41:N49" si="7">SUM(B41:M41)</f>
        <v>85.21896366999988</v>
      </c>
      <c r="O41" s="39"/>
      <c r="P41" s="40"/>
      <c r="Q41"/>
      <c r="R41"/>
    </row>
    <row r="42" spans="1:20">
      <c r="A42" s="2" t="s">
        <v>0</v>
      </c>
      <c r="B42" s="3">
        <v>0.94866748000000001</v>
      </c>
      <c r="C42" s="3">
        <v>1.4173832200000001</v>
      </c>
      <c r="D42" s="3">
        <v>1.05098136</v>
      </c>
      <c r="E42" s="3">
        <v>1.4867422100000001</v>
      </c>
      <c r="F42" s="3">
        <v>0.98043930000000001</v>
      </c>
      <c r="G42" s="3">
        <v>1.70391761</v>
      </c>
      <c r="H42" s="3">
        <v>0.74624270999999998</v>
      </c>
      <c r="I42" s="3"/>
      <c r="J42" s="3"/>
      <c r="K42" s="3"/>
      <c r="L42" s="3"/>
      <c r="M42" s="3"/>
      <c r="N42" s="25">
        <f t="shared" si="7"/>
        <v>8.3343738900000002</v>
      </c>
      <c r="O42" s="39"/>
      <c r="P42" s="40"/>
      <c r="Q42"/>
      <c r="R42"/>
    </row>
    <row r="43" spans="1:20">
      <c r="A43" s="2" t="s">
        <v>1</v>
      </c>
      <c r="B43" s="3">
        <v>0.38246739000000002</v>
      </c>
      <c r="C43" s="3">
        <v>0.38100759000000001</v>
      </c>
      <c r="D43" s="3">
        <v>0.38464510000000002</v>
      </c>
      <c r="E43" s="3">
        <v>0.52039663000000003</v>
      </c>
      <c r="F43" s="3">
        <v>0.52072394</v>
      </c>
      <c r="G43" s="3">
        <v>0.37806390000000001</v>
      </c>
      <c r="H43" s="3">
        <v>0.41247517</v>
      </c>
      <c r="I43" s="3"/>
      <c r="J43" s="3"/>
      <c r="K43" s="3"/>
      <c r="L43" s="3"/>
      <c r="M43" s="3"/>
      <c r="N43" s="25">
        <f t="shared" si="7"/>
        <v>2.9797797199999998</v>
      </c>
      <c r="O43" s="39"/>
      <c r="P43" s="40"/>
      <c r="Q43"/>
      <c r="R43"/>
    </row>
    <row r="44" spans="1:20">
      <c r="A44" s="2" t="s">
        <v>2</v>
      </c>
      <c r="B44" s="3">
        <v>2.09255E-2</v>
      </c>
      <c r="C44" s="3"/>
      <c r="D44" s="3">
        <v>3.0000000000000001E-6</v>
      </c>
      <c r="E44" s="3">
        <v>1.462</v>
      </c>
      <c r="F44" s="3">
        <v>3.4140000000000001</v>
      </c>
      <c r="G44" s="3">
        <v>3.5390020500000001</v>
      </c>
      <c r="H44" s="3">
        <v>3.9180010599999999</v>
      </c>
      <c r="I44" s="3"/>
      <c r="J44" s="3"/>
      <c r="K44" s="3"/>
      <c r="L44" s="3"/>
      <c r="M44" s="3"/>
      <c r="N44" s="25">
        <f t="shared" si="7"/>
        <v>12.35393161</v>
      </c>
      <c r="O44" s="39"/>
      <c r="P44" s="40"/>
      <c r="Q44"/>
      <c r="R44"/>
    </row>
    <row r="45" spans="1:20">
      <c r="A45" s="2" t="s">
        <v>3</v>
      </c>
      <c r="B45" s="3">
        <v>4.0381149199999999</v>
      </c>
      <c r="C45" s="3">
        <v>1.3422915099999999</v>
      </c>
      <c r="D45" s="3">
        <v>1.7777336699999999</v>
      </c>
      <c r="E45" s="3">
        <v>2.1530866199999998</v>
      </c>
      <c r="F45" s="3">
        <v>1.8319105499999999</v>
      </c>
      <c r="G45" s="3">
        <v>1.6145456600000001</v>
      </c>
      <c r="H45" s="3">
        <v>1.56453424</v>
      </c>
      <c r="I45" s="3"/>
      <c r="J45" s="3"/>
      <c r="K45" s="3"/>
      <c r="L45" s="3"/>
      <c r="M45" s="3"/>
      <c r="N45" s="25">
        <f t="shared" si="7"/>
        <v>14.322217170000002</v>
      </c>
      <c r="O45" s="39"/>
      <c r="P45" s="40"/>
      <c r="Q45"/>
      <c r="R45"/>
    </row>
    <row r="46" spans="1:20">
      <c r="A46" s="2" t="s">
        <v>4</v>
      </c>
      <c r="B46" s="3">
        <v>81.890719360000006</v>
      </c>
      <c r="C46" s="3">
        <v>48.018077900000002</v>
      </c>
      <c r="D46" s="3">
        <v>98.689264470000097</v>
      </c>
      <c r="E46" s="3">
        <v>103.21852885</v>
      </c>
      <c r="F46" s="3">
        <v>70.563846340000097</v>
      </c>
      <c r="G46" s="3">
        <v>71.349866260000098</v>
      </c>
      <c r="H46" s="3">
        <v>63.794491430000001</v>
      </c>
      <c r="I46" s="3"/>
      <c r="J46" s="3"/>
      <c r="K46" s="3"/>
      <c r="L46" s="3"/>
      <c r="M46" s="3"/>
      <c r="N46" s="25">
        <f t="shared" si="7"/>
        <v>537.5247946100003</v>
      </c>
      <c r="O46" s="39"/>
      <c r="P46" s="40"/>
      <c r="Q46"/>
      <c r="R46"/>
    </row>
    <row r="47" spans="1:20">
      <c r="A47" s="2" t="s">
        <v>5</v>
      </c>
      <c r="B47" s="3">
        <v>2.9972811899999998</v>
      </c>
      <c r="C47" s="3">
        <v>3.5224551900000001</v>
      </c>
      <c r="D47" s="3">
        <v>3.49762336</v>
      </c>
      <c r="E47" s="3">
        <v>3.56430620999999</v>
      </c>
      <c r="F47" s="3">
        <v>3.8110523500000002</v>
      </c>
      <c r="G47" s="3">
        <v>4.1811828499999999</v>
      </c>
      <c r="H47" s="3">
        <v>4.15161655</v>
      </c>
      <c r="I47" s="3"/>
      <c r="J47" s="3"/>
      <c r="K47" s="3"/>
      <c r="L47" s="3"/>
      <c r="M47" s="3"/>
      <c r="N47" s="25">
        <f t="shared" si="7"/>
        <v>25.72551769999999</v>
      </c>
      <c r="O47" s="39"/>
      <c r="P47" s="40"/>
      <c r="Q47"/>
      <c r="R47"/>
    </row>
    <row r="48" spans="1:20">
      <c r="A48" s="2" t="s">
        <v>6</v>
      </c>
      <c r="B48" s="3">
        <v>5.96905408000001</v>
      </c>
      <c r="C48" s="3">
        <v>7.1243103599999902</v>
      </c>
      <c r="D48" s="3">
        <v>8.4947839999999903</v>
      </c>
      <c r="E48" s="3">
        <v>9.8715028999999905</v>
      </c>
      <c r="F48" s="3">
        <v>11.93784116</v>
      </c>
      <c r="G48" s="3">
        <v>18.618800889999999</v>
      </c>
      <c r="H48" s="3">
        <v>17.72187508</v>
      </c>
      <c r="I48" s="3"/>
      <c r="J48" s="3"/>
      <c r="K48" s="3"/>
      <c r="L48" s="3"/>
      <c r="M48" s="3"/>
      <c r="N48" s="25">
        <f t="shared" si="7"/>
        <v>79.738168469999977</v>
      </c>
      <c r="O48" s="39"/>
      <c r="P48" s="40"/>
      <c r="Q48"/>
      <c r="R48"/>
    </row>
    <row r="49" spans="1:20">
      <c r="A49" s="44" t="s">
        <v>23</v>
      </c>
      <c r="B49" s="47">
        <f t="shared" ref="B49:C49" si="8">SUM(B41:B48)</f>
        <v>103.91861107</v>
      </c>
      <c r="C49" s="47">
        <f t="shared" si="8"/>
        <v>69.23714541999999</v>
      </c>
      <c r="D49" s="47">
        <f t="shared" ref="D49:E49" si="9">SUM(D41:D48)</f>
        <v>122.76534159000009</v>
      </c>
      <c r="E49" s="47">
        <f t="shared" si="9"/>
        <v>131.61083576999997</v>
      </c>
      <c r="F49" s="47">
        <f t="shared" ref="F49:G49" si="10">SUM(F41:F48)</f>
        <v>110.0374393100001</v>
      </c>
      <c r="G49" s="47">
        <f t="shared" si="10"/>
        <v>123.55388621</v>
      </c>
      <c r="H49" s="47">
        <f t="shared" ref="H49:I49" si="11">SUM(H41:H48)</f>
        <v>105.07448747000001</v>
      </c>
      <c r="I49" s="47">
        <f t="shared" si="11"/>
        <v>0</v>
      </c>
      <c r="J49" s="47">
        <f t="shared" ref="J49:K49" si="12">SUM(J41:J48)</f>
        <v>0</v>
      </c>
      <c r="K49" s="47">
        <f t="shared" si="12"/>
        <v>0</v>
      </c>
      <c r="L49" s="47">
        <f t="shared" ref="L49:M49" si="13">SUM(L41:L48)</f>
        <v>0</v>
      </c>
      <c r="M49" s="47">
        <f t="shared" si="13"/>
        <v>0</v>
      </c>
      <c r="N49" s="47">
        <f t="shared" si="7"/>
        <v>766.19774684000015</v>
      </c>
      <c r="O49" s="39"/>
      <c r="P49" s="40"/>
      <c r="Q49"/>
      <c r="R49"/>
    </row>
    <row r="50" spans="1:20">
      <c r="S50" s="1"/>
      <c r="T50" s="1"/>
    </row>
    <row r="51" spans="1:20">
      <c r="S51" s="1"/>
      <c r="T51" s="1"/>
    </row>
    <row r="52" spans="1:20" s="7" customFormat="1" ht="14.4" customHeight="1">
      <c r="A52" s="27" t="s">
        <v>96</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191.76066215200001</v>
      </c>
      <c r="C55" s="3">
        <v>196.17886522200001</v>
      </c>
      <c r="D55" s="3">
        <v>217.35269403500001</v>
      </c>
      <c r="E55" s="3">
        <v>254.409291432</v>
      </c>
      <c r="F55" s="3">
        <v>276.37386511400001</v>
      </c>
      <c r="G55" s="3">
        <v>189.09458705200001</v>
      </c>
      <c r="H55" s="3">
        <v>134.31876922399999</v>
      </c>
      <c r="I55" s="3"/>
      <c r="J55" s="3"/>
      <c r="K55" s="3"/>
      <c r="L55" s="3"/>
      <c r="M55" s="3"/>
      <c r="N55" s="25">
        <f t="shared" ref="N55:N64" si="14">SUM(B55:M55)</f>
        <v>1459.4887342309999</v>
      </c>
      <c r="O55" s="39"/>
      <c r="P55" s="40"/>
      <c r="Q55"/>
      <c r="R55"/>
    </row>
    <row r="56" spans="1:20">
      <c r="A56" s="2" t="s">
        <v>10</v>
      </c>
      <c r="B56" s="3">
        <v>29.246694991999998</v>
      </c>
      <c r="C56" s="3">
        <v>27.309690195000002</v>
      </c>
      <c r="D56" s="3">
        <v>19.387405352999998</v>
      </c>
      <c r="E56" s="3">
        <v>29.394463326</v>
      </c>
      <c r="F56" s="3">
        <v>40.115266599999998</v>
      </c>
      <c r="G56" s="3">
        <v>32.446382331000002</v>
      </c>
      <c r="H56" s="3">
        <v>20.084333715</v>
      </c>
      <c r="I56" s="3"/>
      <c r="J56" s="3"/>
      <c r="K56" s="3"/>
      <c r="L56" s="3"/>
      <c r="M56" s="3"/>
      <c r="N56" s="25">
        <f t="shared" si="14"/>
        <v>197.984236512</v>
      </c>
      <c r="O56" s="39"/>
      <c r="P56" s="40"/>
      <c r="Q56"/>
      <c r="R56"/>
    </row>
    <row r="57" spans="1:20">
      <c r="A57" s="2" t="s">
        <v>11</v>
      </c>
      <c r="B57" s="3">
        <v>28.237435899000001</v>
      </c>
      <c r="C57" s="3">
        <v>31.876089406999998</v>
      </c>
      <c r="D57" s="3">
        <v>30.876764758</v>
      </c>
      <c r="E57" s="3">
        <v>81.687016952999898</v>
      </c>
      <c r="F57" s="3">
        <v>43.132551622000001</v>
      </c>
      <c r="G57" s="3">
        <v>167.61465895699999</v>
      </c>
      <c r="H57" s="3">
        <v>183.37444957899999</v>
      </c>
      <c r="I57" s="3"/>
      <c r="J57" s="3"/>
      <c r="K57" s="3"/>
      <c r="L57" s="3"/>
      <c r="M57" s="3"/>
      <c r="N57" s="25">
        <f t="shared" si="14"/>
        <v>566.79896717499992</v>
      </c>
      <c r="O57" s="39"/>
      <c r="P57" s="40"/>
      <c r="Q57"/>
      <c r="R57"/>
    </row>
    <row r="58" spans="1:20">
      <c r="A58" s="2" t="s">
        <v>12</v>
      </c>
      <c r="B58" s="3">
        <v>37.422813587</v>
      </c>
      <c r="C58" s="3">
        <v>21.018361599999999</v>
      </c>
      <c r="D58" s="3">
        <v>52.600226667999998</v>
      </c>
      <c r="E58" s="3">
        <v>37.334365837</v>
      </c>
      <c r="F58" s="3">
        <v>27.187125971</v>
      </c>
      <c r="G58" s="3">
        <v>21.078263564</v>
      </c>
      <c r="H58" s="3">
        <v>12.311748352</v>
      </c>
      <c r="I58" s="3"/>
      <c r="J58" s="3"/>
      <c r="K58" s="3"/>
      <c r="L58" s="3"/>
      <c r="M58" s="3"/>
      <c r="N58" s="25">
        <f t="shared" si="14"/>
        <v>208.952905579</v>
      </c>
      <c r="O58" s="39"/>
      <c r="P58" s="40"/>
      <c r="Q58"/>
      <c r="R58"/>
    </row>
    <row r="59" spans="1:20">
      <c r="A59" s="2" t="s">
        <v>13</v>
      </c>
      <c r="B59" s="3">
        <v>3.0371989639999999</v>
      </c>
      <c r="C59" s="3">
        <v>4.177873795</v>
      </c>
      <c r="D59" s="3">
        <v>6.2010271379999997</v>
      </c>
      <c r="E59" s="3">
        <v>66.122725188999993</v>
      </c>
      <c r="F59" s="3">
        <v>167.80040886200001</v>
      </c>
      <c r="G59" s="3">
        <v>62.696879727999999</v>
      </c>
      <c r="H59" s="3">
        <v>109.539835506</v>
      </c>
      <c r="I59" s="3"/>
      <c r="J59" s="3"/>
      <c r="K59" s="3"/>
      <c r="L59" s="3"/>
      <c r="M59" s="3"/>
      <c r="N59" s="25">
        <f t="shared" si="14"/>
        <v>419.57594918200004</v>
      </c>
      <c r="O59" s="39"/>
      <c r="P59" s="40"/>
      <c r="Q59"/>
      <c r="R59"/>
    </row>
    <row r="60" spans="1:20">
      <c r="A60" s="2" t="s">
        <v>14</v>
      </c>
      <c r="B60" s="3">
        <v>3.2528774880000002</v>
      </c>
      <c r="C60" s="3">
        <v>5.2933490819999998</v>
      </c>
      <c r="D60" s="3">
        <v>6.396773531</v>
      </c>
      <c r="E60" s="3">
        <v>3.0726207570000001</v>
      </c>
      <c r="F60" s="3">
        <v>5.2708034440000002</v>
      </c>
      <c r="G60" s="3">
        <v>5.7795968860000002</v>
      </c>
      <c r="H60" s="3">
        <v>9.8092921700000009</v>
      </c>
      <c r="I60" s="3"/>
      <c r="J60" s="3"/>
      <c r="K60" s="3"/>
      <c r="L60" s="3"/>
      <c r="M60" s="3"/>
      <c r="N60" s="25">
        <f t="shared" si="14"/>
        <v>38.875313358</v>
      </c>
      <c r="O60" s="39"/>
      <c r="P60" s="40"/>
      <c r="Q60"/>
      <c r="R60"/>
    </row>
    <row r="61" spans="1:20">
      <c r="A61" s="2" t="s">
        <v>15</v>
      </c>
      <c r="B61" s="3">
        <v>34.488090296000003</v>
      </c>
      <c r="C61" s="3">
        <v>29.521815251</v>
      </c>
      <c r="D61" s="3">
        <v>31.904392530999999</v>
      </c>
      <c r="E61" s="3">
        <v>28.123908265000001</v>
      </c>
      <c r="F61" s="3">
        <v>31.314349874000001</v>
      </c>
      <c r="G61" s="3">
        <v>53.053223912999997</v>
      </c>
      <c r="H61" s="3">
        <v>47.908996965</v>
      </c>
      <c r="I61" s="3"/>
      <c r="J61" s="3"/>
      <c r="K61" s="3"/>
      <c r="L61" s="3"/>
      <c r="M61" s="3"/>
      <c r="N61" s="25">
        <f t="shared" si="14"/>
        <v>256.31477709499995</v>
      </c>
      <c r="O61" s="39"/>
      <c r="P61" s="40"/>
      <c r="Q61"/>
      <c r="R61"/>
    </row>
    <row r="62" spans="1:20">
      <c r="A62" s="2" t="s">
        <v>16</v>
      </c>
      <c r="B62" s="3">
        <v>251.64645215900001</v>
      </c>
      <c r="C62" s="3">
        <v>256.42723460500002</v>
      </c>
      <c r="D62" s="3">
        <v>252.84826047600001</v>
      </c>
      <c r="E62" s="3">
        <v>276.09587480599998</v>
      </c>
      <c r="F62" s="3">
        <v>355.535245236999</v>
      </c>
      <c r="G62" s="3">
        <v>319.59028273500098</v>
      </c>
      <c r="H62" s="3">
        <v>202.97562575200001</v>
      </c>
      <c r="I62" s="3"/>
      <c r="J62" s="3"/>
      <c r="K62" s="3"/>
      <c r="L62" s="3"/>
      <c r="M62" s="3"/>
      <c r="N62" s="25">
        <f t="shared" si="14"/>
        <v>1915.1189757700001</v>
      </c>
      <c r="O62" s="39"/>
      <c r="P62" s="40"/>
      <c r="Q62"/>
      <c r="R62"/>
    </row>
    <row r="63" spans="1:20">
      <c r="A63" s="2" t="s">
        <v>6</v>
      </c>
      <c r="B63" s="3">
        <v>28.779516079</v>
      </c>
      <c r="C63" s="3">
        <v>36.096663708999998</v>
      </c>
      <c r="D63" s="3">
        <v>26.396458333999998</v>
      </c>
      <c r="E63" s="3">
        <v>44.819255067999997</v>
      </c>
      <c r="F63" s="3">
        <v>38.589043752999999</v>
      </c>
      <c r="G63" s="3">
        <v>34.370865645000002</v>
      </c>
      <c r="H63" s="3">
        <v>23.678405263000101</v>
      </c>
      <c r="I63" s="3"/>
      <c r="J63" s="3"/>
      <c r="K63" s="3"/>
      <c r="L63" s="3"/>
      <c r="M63" s="3"/>
      <c r="N63" s="25">
        <f t="shared" si="14"/>
        <v>232.7302078510001</v>
      </c>
      <c r="O63" s="39"/>
      <c r="P63" s="40"/>
      <c r="Q63"/>
      <c r="R63"/>
    </row>
    <row r="64" spans="1:20">
      <c r="A64" s="44" t="s">
        <v>23</v>
      </c>
      <c r="B64" s="47">
        <f t="shared" ref="B64:C64" si="15">SUM(B55:B63)</f>
        <v>607.87174161600001</v>
      </c>
      <c r="C64" s="47">
        <f t="shared" si="15"/>
        <v>607.89994286600017</v>
      </c>
      <c r="D64" s="47">
        <f t="shared" ref="D64:E64" si="16">SUM(D55:D63)</f>
        <v>643.96400282400009</v>
      </c>
      <c r="E64" s="47">
        <f t="shared" si="16"/>
        <v>821.05952163299992</v>
      </c>
      <c r="F64" s="47">
        <f t="shared" ref="F64:G64" si="17">SUM(F55:F63)</f>
        <v>985.31866047699896</v>
      </c>
      <c r="G64" s="47">
        <f t="shared" si="17"/>
        <v>885.72474081100097</v>
      </c>
      <c r="H64" s="47">
        <f t="shared" ref="H64:I64" si="18">SUM(H55:H63)</f>
        <v>744.00145652600008</v>
      </c>
      <c r="I64" s="47">
        <f t="shared" si="18"/>
        <v>0</v>
      </c>
      <c r="J64" s="47">
        <f t="shared" ref="J64:K64" si="19">SUM(J55:J63)</f>
        <v>0</v>
      </c>
      <c r="K64" s="47">
        <f t="shared" si="19"/>
        <v>0</v>
      </c>
      <c r="L64" s="47">
        <f t="shared" ref="L64:M64" si="20">SUM(L55:L63)</f>
        <v>0</v>
      </c>
      <c r="M64" s="47">
        <f t="shared" si="20"/>
        <v>0</v>
      </c>
      <c r="N64" s="47">
        <f t="shared" si="14"/>
        <v>5295.8400667529995</v>
      </c>
      <c r="O64" s="39"/>
      <c r="P64" s="40"/>
      <c r="Q64"/>
      <c r="R64"/>
    </row>
    <row r="65" spans="1:20">
      <c r="S65" s="1"/>
      <c r="T65" s="1"/>
    </row>
    <row r="66" spans="1:20">
      <c r="S66" s="1"/>
      <c r="T66" s="1"/>
    </row>
    <row r="67" spans="1:20" s="7" customFormat="1" ht="14.4" customHeight="1">
      <c r="A67" s="27" t="s">
        <v>97</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66.569292570000002</v>
      </c>
      <c r="C70" s="3">
        <v>35.493447969999998</v>
      </c>
      <c r="D70" s="3">
        <v>74.091731949999996</v>
      </c>
      <c r="E70" s="3">
        <v>75.074705589999994</v>
      </c>
      <c r="F70" s="3">
        <v>54.828995999999997</v>
      </c>
      <c r="G70" s="3">
        <v>54.111296600000102</v>
      </c>
      <c r="H70" s="3">
        <v>47.948053590000001</v>
      </c>
      <c r="I70" s="3"/>
      <c r="J70" s="3"/>
      <c r="K70" s="3"/>
      <c r="L70" s="3"/>
      <c r="M70" s="3"/>
      <c r="N70" s="25">
        <f t="shared" ref="N70:N79" si="21">SUM(B70:M70)</f>
        <v>408.1175242700001</v>
      </c>
      <c r="O70" s="39"/>
      <c r="P70" s="40"/>
      <c r="Q70"/>
      <c r="R70"/>
    </row>
    <row r="71" spans="1:20">
      <c r="A71" s="2" t="s">
        <v>10</v>
      </c>
      <c r="B71" s="3">
        <v>3.1796352200000002</v>
      </c>
      <c r="C71" s="3">
        <v>2.48043155</v>
      </c>
      <c r="D71" s="3">
        <v>2.2655635099999998</v>
      </c>
      <c r="E71" s="3">
        <v>4.5070840399999996</v>
      </c>
      <c r="F71" s="3">
        <v>14.82735441</v>
      </c>
      <c r="G71" s="3">
        <v>17.060271190000002</v>
      </c>
      <c r="H71" s="3">
        <v>7.2827313900000004</v>
      </c>
      <c r="I71" s="3"/>
      <c r="J71" s="3"/>
      <c r="K71" s="3"/>
      <c r="L71" s="3"/>
      <c r="M71" s="3"/>
      <c r="N71" s="25">
        <f t="shared" si="21"/>
        <v>51.603071310000004</v>
      </c>
      <c r="O71" s="39"/>
      <c r="P71" s="40"/>
      <c r="Q71"/>
      <c r="R71"/>
    </row>
    <row r="72" spans="1:20">
      <c r="A72" s="2" t="s">
        <v>11</v>
      </c>
      <c r="B72" s="3">
        <v>13.97566247</v>
      </c>
      <c r="C72" s="3">
        <v>12.19027668</v>
      </c>
      <c r="D72" s="3">
        <v>19.372925710000001</v>
      </c>
      <c r="E72" s="3">
        <v>26.18681767</v>
      </c>
      <c r="F72" s="3">
        <v>13.60313491</v>
      </c>
      <c r="G72" s="3">
        <v>17.782403890000001</v>
      </c>
      <c r="H72" s="3">
        <v>14.41498445</v>
      </c>
      <c r="I72" s="3"/>
      <c r="J72" s="3"/>
      <c r="K72" s="3"/>
      <c r="L72" s="3"/>
      <c r="M72" s="3"/>
      <c r="N72" s="25">
        <f t="shared" si="21"/>
        <v>117.52620578</v>
      </c>
      <c r="O72" s="39"/>
      <c r="P72" s="40"/>
      <c r="Q72"/>
      <c r="R72"/>
    </row>
    <row r="73" spans="1:20">
      <c r="A73" s="2" t="s">
        <v>12</v>
      </c>
      <c r="B73" s="3">
        <v>4.7109403900000002</v>
      </c>
      <c r="C73" s="3">
        <v>2.6188579500000002</v>
      </c>
      <c r="D73" s="3">
        <v>7.2384277300000104</v>
      </c>
      <c r="E73" s="3">
        <v>3.6038043700000002</v>
      </c>
      <c r="F73" s="3">
        <v>5.5294945000000002</v>
      </c>
      <c r="G73" s="3">
        <v>6.8163518700000001</v>
      </c>
      <c r="H73" s="3">
        <v>4.3846427200000004</v>
      </c>
      <c r="I73" s="3"/>
      <c r="J73" s="3"/>
      <c r="K73" s="3"/>
      <c r="L73" s="3"/>
      <c r="M73" s="3"/>
      <c r="N73" s="25">
        <f t="shared" si="21"/>
        <v>34.902519530000014</v>
      </c>
      <c r="O73" s="39"/>
      <c r="P73" s="40"/>
      <c r="Q73"/>
      <c r="R73"/>
    </row>
    <row r="74" spans="1:20">
      <c r="A74" s="2" t="s">
        <v>13</v>
      </c>
      <c r="B74" s="3">
        <v>9.9275829999999995E-2</v>
      </c>
      <c r="C74" s="3">
        <v>9.3315529999999994E-2</v>
      </c>
      <c r="D74" s="3">
        <v>0.14701243999999999</v>
      </c>
      <c r="E74" s="3">
        <v>1.2884381899999999</v>
      </c>
      <c r="F74" s="3">
        <v>2.6343366100000001</v>
      </c>
      <c r="G74" s="3">
        <v>1.0316551199999999</v>
      </c>
      <c r="H74" s="3">
        <v>1.4762232900000001</v>
      </c>
      <c r="I74" s="3"/>
      <c r="J74" s="3"/>
      <c r="K74" s="3"/>
      <c r="L74" s="3"/>
      <c r="M74" s="3"/>
      <c r="N74" s="25">
        <f t="shared" si="21"/>
        <v>6.7702570099999999</v>
      </c>
      <c r="O74" s="39"/>
      <c r="P74" s="40"/>
      <c r="Q74"/>
      <c r="R74"/>
    </row>
    <row r="75" spans="1:20">
      <c r="A75" s="2" t="s">
        <v>14</v>
      </c>
      <c r="B75" s="3">
        <v>1.05546685</v>
      </c>
      <c r="C75" s="3">
        <v>1.55950364</v>
      </c>
      <c r="D75" s="3">
        <v>1.7888595899999999</v>
      </c>
      <c r="E75" s="3">
        <v>1.09364324</v>
      </c>
      <c r="F75" s="3">
        <v>1.5440486600000001</v>
      </c>
      <c r="G75" s="3">
        <v>2.29857289</v>
      </c>
      <c r="H75" s="3">
        <v>2.4902204499999998</v>
      </c>
      <c r="I75" s="3"/>
      <c r="J75" s="3"/>
      <c r="K75" s="3"/>
      <c r="L75" s="3"/>
      <c r="M75" s="3"/>
      <c r="N75" s="25">
        <f t="shared" si="21"/>
        <v>11.83031532</v>
      </c>
      <c r="O75" s="39"/>
      <c r="P75" s="40"/>
      <c r="Q75"/>
      <c r="R75"/>
    </row>
    <row r="76" spans="1:20">
      <c r="A76" s="2" t="s">
        <v>15</v>
      </c>
      <c r="B76" s="3">
        <v>2.3906497400000002</v>
      </c>
      <c r="C76" s="3">
        <v>4.8179499799999999</v>
      </c>
      <c r="D76" s="3">
        <v>5.6660475199999896</v>
      </c>
      <c r="E76" s="3">
        <v>5.8345426099999997</v>
      </c>
      <c r="F76" s="3">
        <v>5.2402024699999998</v>
      </c>
      <c r="G76" s="3">
        <v>11.09244855</v>
      </c>
      <c r="H76" s="3">
        <v>14.069959669999999</v>
      </c>
      <c r="I76" s="3"/>
      <c r="J76" s="3"/>
      <c r="K76" s="3"/>
      <c r="L76" s="3"/>
      <c r="M76" s="3"/>
      <c r="N76" s="25">
        <f t="shared" si="21"/>
        <v>49.11180053999999</v>
      </c>
      <c r="O76" s="39"/>
      <c r="P76" s="40"/>
      <c r="Q76"/>
      <c r="R76"/>
    </row>
    <row r="77" spans="1:20">
      <c r="A77" s="2" t="s">
        <v>16</v>
      </c>
      <c r="B77" s="3">
        <v>6.6215100400000004</v>
      </c>
      <c r="C77" s="3">
        <v>6.55573681</v>
      </c>
      <c r="D77" s="3">
        <v>7.6478661600000004</v>
      </c>
      <c r="E77" s="3">
        <v>9.9709635199999909</v>
      </c>
      <c r="F77" s="3">
        <v>8.3441762200000191</v>
      </c>
      <c r="G77" s="3">
        <v>8.6392115100000204</v>
      </c>
      <c r="H77" s="3">
        <v>8.3884096000000206</v>
      </c>
      <c r="I77" s="3"/>
      <c r="J77" s="3"/>
      <c r="K77" s="3"/>
      <c r="L77" s="3"/>
      <c r="M77" s="3"/>
      <c r="N77" s="25">
        <f t="shared" si="21"/>
        <v>56.167873860000043</v>
      </c>
      <c r="O77" s="39"/>
      <c r="P77" s="40"/>
      <c r="Q77"/>
      <c r="R77"/>
    </row>
    <row r="78" spans="1:20">
      <c r="A78" s="2" t="s">
        <v>6</v>
      </c>
      <c r="B78" s="3">
        <v>5.3161779600000001</v>
      </c>
      <c r="C78" s="3">
        <v>3.4276253099999998</v>
      </c>
      <c r="D78" s="3">
        <v>4.5469069800000002</v>
      </c>
      <c r="E78" s="3">
        <v>4.0508365399999997</v>
      </c>
      <c r="F78" s="3">
        <v>3.4856955299999899</v>
      </c>
      <c r="G78" s="3">
        <v>4.7216745899999903</v>
      </c>
      <c r="H78" s="3">
        <v>4.6192623099999901</v>
      </c>
      <c r="I78" s="3"/>
      <c r="J78" s="3"/>
      <c r="K78" s="3"/>
      <c r="L78" s="3"/>
      <c r="M78" s="3"/>
      <c r="N78" s="25">
        <f t="shared" si="21"/>
        <v>30.168179219999971</v>
      </c>
      <c r="O78" s="39"/>
      <c r="P78" s="40"/>
      <c r="Q78"/>
      <c r="R78"/>
    </row>
    <row r="79" spans="1:20">
      <c r="A79" s="44" t="s">
        <v>23</v>
      </c>
      <c r="B79" s="47">
        <f t="shared" ref="B79:C79" si="22">SUM(B70:B78)</f>
        <v>103.91861107000001</v>
      </c>
      <c r="C79" s="47">
        <f t="shared" si="22"/>
        <v>69.23714541999999</v>
      </c>
      <c r="D79" s="47">
        <f t="shared" ref="D79:E79" si="23">SUM(D70:D78)</f>
        <v>122.76534159000001</v>
      </c>
      <c r="E79" s="47">
        <f t="shared" si="23"/>
        <v>131.61083576999999</v>
      </c>
      <c r="F79" s="47">
        <f t="shared" ref="F79:G79" si="24">SUM(F70:F78)</f>
        <v>110.03743931000001</v>
      </c>
      <c r="G79" s="47">
        <f t="shared" si="24"/>
        <v>123.55388621000012</v>
      </c>
      <c r="H79" s="47">
        <f t="shared" ref="H79:I79" si="25">SUM(H70:H78)</f>
        <v>105.07448747000001</v>
      </c>
      <c r="I79" s="47">
        <f t="shared" si="25"/>
        <v>0</v>
      </c>
      <c r="J79" s="47">
        <f t="shared" ref="J79:K79" si="26">SUM(J70:J78)</f>
        <v>0</v>
      </c>
      <c r="K79" s="47">
        <f t="shared" si="26"/>
        <v>0</v>
      </c>
      <c r="L79" s="47">
        <f t="shared" ref="L79:M79" si="27">SUM(L70:L78)</f>
        <v>0</v>
      </c>
      <c r="M79" s="47">
        <f t="shared" si="27"/>
        <v>0</v>
      </c>
      <c r="N79" s="47">
        <f t="shared" si="21"/>
        <v>766.19774684000004</v>
      </c>
      <c r="O79" s="39"/>
      <c r="P79" s="40"/>
      <c r="Q79"/>
      <c r="R79"/>
    </row>
    <row r="80" spans="1:20">
      <c r="S80" s="1"/>
      <c r="T80" s="1"/>
    </row>
    <row r="81" spans="1:20">
      <c r="S81" s="1"/>
      <c r="T81" s="1"/>
    </row>
    <row r="82" spans="1:20" s="7" customFormat="1" ht="14.4" customHeight="1">
      <c r="A82" s="27" t="s">
        <v>98</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206.41771427500001</v>
      </c>
      <c r="C85" s="3">
        <v>209.15144867000001</v>
      </c>
      <c r="D85" s="3">
        <v>215.56388799300001</v>
      </c>
      <c r="E85" s="3">
        <v>180.591085158</v>
      </c>
      <c r="F85" s="3">
        <v>174.24620242200001</v>
      </c>
      <c r="G85" s="3">
        <v>280.68850720799998</v>
      </c>
      <c r="H85" s="3">
        <v>293.51779937100002</v>
      </c>
      <c r="I85" s="3"/>
      <c r="J85" s="3"/>
      <c r="K85" s="3"/>
      <c r="L85" s="3"/>
      <c r="M85" s="3"/>
      <c r="N85" s="25">
        <f t="shared" ref="N85:N90" si="28">SUM(B85:M85)</f>
        <v>1560.1766450969999</v>
      </c>
      <c r="O85" s="39"/>
      <c r="P85" s="40"/>
      <c r="Q85"/>
      <c r="R85"/>
    </row>
    <row r="86" spans="1:20">
      <c r="A86" s="5" t="s">
        <v>19</v>
      </c>
      <c r="B86" s="3">
        <v>94.307659362999999</v>
      </c>
      <c r="C86" s="3">
        <v>149.28319240900001</v>
      </c>
      <c r="D86" s="3">
        <v>208.495430836</v>
      </c>
      <c r="E86" s="3">
        <v>232.515737293</v>
      </c>
      <c r="F86" s="3">
        <v>172.67979052699999</v>
      </c>
      <c r="G86" s="3">
        <v>142.92533510999999</v>
      </c>
      <c r="H86" s="3">
        <v>194.76921104600001</v>
      </c>
      <c r="I86" s="3"/>
      <c r="J86" s="3"/>
      <c r="K86" s="3"/>
      <c r="L86" s="3"/>
      <c r="M86" s="3"/>
      <c r="N86" s="25">
        <f t="shared" si="28"/>
        <v>1194.9763565840001</v>
      </c>
      <c r="O86" s="39"/>
      <c r="P86" s="40"/>
      <c r="Q86"/>
      <c r="R86"/>
    </row>
    <row r="87" spans="1:20">
      <c r="A87" s="5" t="s">
        <v>20</v>
      </c>
      <c r="B87" s="3">
        <v>479.65842767499998</v>
      </c>
      <c r="C87" s="3">
        <v>216.17989052900001</v>
      </c>
      <c r="D87" s="3">
        <v>199.776486833001</v>
      </c>
      <c r="E87" s="3">
        <v>243.13724367099999</v>
      </c>
      <c r="F87" s="3">
        <v>225.90970557700001</v>
      </c>
      <c r="G87" s="3">
        <v>169.385376366001</v>
      </c>
      <c r="H87" s="3">
        <v>178.54558342799999</v>
      </c>
      <c r="I87" s="3"/>
      <c r="J87" s="3"/>
      <c r="K87" s="3"/>
      <c r="L87" s="3"/>
      <c r="M87" s="3"/>
      <c r="N87" s="25">
        <f t="shared" si="28"/>
        <v>1712.5927140790022</v>
      </c>
      <c r="O87" s="39"/>
      <c r="P87" s="40"/>
      <c r="Q87"/>
      <c r="R87"/>
    </row>
    <row r="88" spans="1:20">
      <c r="A88" s="5" t="s">
        <v>21</v>
      </c>
      <c r="B88" s="3">
        <v>256.91989506300001</v>
      </c>
      <c r="C88" s="3">
        <v>285.43620544800001</v>
      </c>
      <c r="D88" s="3">
        <v>346.07796082799899</v>
      </c>
      <c r="E88" s="3">
        <v>307.30470189000101</v>
      </c>
      <c r="F88" s="3">
        <v>246.416355342</v>
      </c>
      <c r="G88" s="3">
        <v>344.68700285900002</v>
      </c>
      <c r="H88" s="3">
        <v>322.065213913999</v>
      </c>
      <c r="I88" s="3"/>
      <c r="J88" s="3"/>
      <c r="K88" s="3"/>
      <c r="L88" s="3"/>
      <c r="M88" s="3"/>
      <c r="N88" s="25">
        <f t="shared" si="28"/>
        <v>2108.907335343999</v>
      </c>
      <c r="O88" s="39"/>
      <c r="P88" s="40"/>
      <c r="Q88"/>
      <c r="R88"/>
    </row>
    <row r="89" spans="1:20">
      <c r="A89" s="5" t="s">
        <v>22</v>
      </c>
      <c r="B89" s="3">
        <v>279.790367653001</v>
      </c>
      <c r="C89" s="3">
        <v>286.12654391699999</v>
      </c>
      <c r="D89" s="3">
        <v>289.67952612299899</v>
      </c>
      <c r="E89" s="3">
        <v>344.68364872699999</v>
      </c>
      <c r="F89" s="3">
        <v>325.66149340400102</v>
      </c>
      <c r="G89" s="3">
        <v>316.07876685900101</v>
      </c>
      <c r="H89" s="3">
        <v>301.278398984001</v>
      </c>
      <c r="I89" s="3"/>
      <c r="J89" s="3"/>
      <c r="K89" s="3"/>
      <c r="L89" s="3"/>
      <c r="M89" s="3"/>
      <c r="N89" s="25">
        <f t="shared" si="28"/>
        <v>2143.298745667003</v>
      </c>
      <c r="O89" s="39"/>
      <c r="P89" s="40"/>
      <c r="Q89"/>
      <c r="R89"/>
    </row>
    <row r="90" spans="1:20">
      <c r="A90" s="44" t="s">
        <v>24</v>
      </c>
      <c r="B90" s="47">
        <f t="shared" ref="B90:C90" si="29">SUM(B85:B89)</f>
        <v>1317.0940640290009</v>
      </c>
      <c r="C90" s="47">
        <f t="shared" si="29"/>
        <v>1146.1772809730001</v>
      </c>
      <c r="D90" s="47">
        <f t="shared" ref="D90:E90" si="30">SUM(D85:D89)</f>
        <v>1259.593292612999</v>
      </c>
      <c r="E90" s="47">
        <f t="shared" si="30"/>
        <v>1308.2324167390009</v>
      </c>
      <c r="F90" s="47">
        <f t="shared" ref="F90:G90" si="31">SUM(F85:F89)</f>
        <v>1144.9135472720009</v>
      </c>
      <c r="G90" s="47">
        <f t="shared" si="31"/>
        <v>1253.764988402002</v>
      </c>
      <c r="H90" s="47">
        <f t="shared" ref="H90:I90" si="32">SUM(H85:H89)</f>
        <v>1290.176206743</v>
      </c>
      <c r="I90" s="47">
        <f t="shared" si="32"/>
        <v>0</v>
      </c>
      <c r="J90" s="47">
        <f t="shared" ref="J90:K90" si="33">SUM(J85:J89)</f>
        <v>0</v>
      </c>
      <c r="K90" s="47">
        <f t="shared" si="33"/>
        <v>0</v>
      </c>
      <c r="L90" s="47">
        <f t="shared" ref="L90:M90" si="34">SUM(L85:L89)</f>
        <v>0</v>
      </c>
      <c r="M90" s="47">
        <f t="shared" si="34"/>
        <v>0</v>
      </c>
      <c r="N90" s="47">
        <f t="shared" si="28"/>
        <v>8719.9517967710035</v>
      </c>
      <c r="O90" s="39"/>
      <c r="P90" s="40"/>
      <c r="Q90"/>
      <c r="R90"/>
    </row>
    <row r="91" spans="1:20">
      <c r="B91" s="19"/>
      <c r="C91" s="19"/>
      <c r="D91" s="19"/>
      <c r="E91" s="19"/>
      <c r="F91" s="19"/>
      <c r="P91" s="34"/>
      <c r="Q91"/>
      <c r="R91"/>
    </row>
    <row r="92" spans="1:20">
      <c r="A92" s="48" t="s">
        <v>42</v>
      </c>
      <c r="B92" s="49">
        <v>347.05477882312903</v>
      </c>
      <c r="C92" s="49">
        <v>304.87100940398102</v>
      </c>
      <c r="D92" s="49">
        <v>335.46911836997498</v>
      </c>
      <c r="E92" s="49">
        <v>345.92750761219003</v>
      </c>
      <c r="F92" s="49">
        <v>304.411832440838</v>
      </c>
      <c r="G92" s="49">
        <v>333.49430172188198</v>
      </c>
      <c r="H92" s="49">
        <v>338.74987486952801</v>
      </c>
      <c r="I92" s="49"/>
      <c r="J92" s="49"/>
      <c r="K92" s="49"/>
      <c r="L92" s="49"/>
      <c r="M92" s="49"/>
      <c r="N92" s="50">
        <f>SUM(B92:M92)</f>
        <v>2309.9784232415232</v>
      </c>
      <c r="O92" s="39"/>
      <c r="P92" s="40"/>
      <c r="Q92"/>
      <c r="R92"/>
    </row>
    <row r="93" spans="1:20">
      <c r="S93" s="1"/>
      <c r="T93" s="1"/>
    </row>
    <row r="94" spans="1:20" s="7" customFormat="1" ht="14.4" customHeight="1">
      <c r="A94" s="27" t="s">
        <v>99</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125.32293445000001</v>
      </c>
      <c r="C97" s="3">
        <v>117.00407831</v>
      </c>
      <c r="D97" s="3">
        <v>123.77827211</v>
      </c>
      <c r="E97" s="3">
        <v>74.41342779</v>
      </c>
      <c r="F97" s="3">
        <v>84.354569279999893</v>
      </c>
      <c r="G97" s="3">
        <v>134.33819249000001</v>
      </c>
      <c r="H97" s="3">
        <v>158.51777720000001</v>
      </c>
      <c r="I97" s="3"/>
      <c r="J97" s="3"/>
      <c r="K97" s="3"/>
      <c r="L97" s="3"/>
      <c r="M97" s="3"/>
      <c r="N97" s="25">
        <f t="shared" ref="N97:N102" si="35">SUM(B97:M97)</f>
        <v>817.72925162999991</v>
      </c>
      <c r="O97" s="39"/>
      <c r="P97" s="40"/>
      <c r="Q97"/>
      <c r="R97"/>
    </row>
    <row r="98" spans="1:20">
      <c r="A98" s="5" t="s">
        <v>19</v>
      </c>
      <c r="B98" s="3">
        <v>55.848851760000002</v>
      </c>
      <c r="C98" s="3">
        <v>76.140673269999994</v>
      </c>
      <c r="D98" s="3">
        <v>143.91086902000001</v>
      </c>
      <c r="E98" s="3">
        <v>151.37845913999999</v>
      </c>
      <c r="F98" s="3">
        <v>121.12179045000001</v>
      </c>
      <c r="G98" s="3">
        <v>76.349369039999999</v>
      </c>
      <c r="H98" s="3">
        <v>119.36087018000001</v>
      </c>
      <c r="I98" s="3"/>
      <c r="J98" s="3"/>
      <c r="K98" s="3"/>
      <c r="L98" s="3"/>
      <c r="M98" s="3"/>
      <c r="N98" s="25">
        <f t="shared" si="35"/>
        <v>744.11088286000006</v>
      </c>
      <c r="O98" s="39"/>
      <c r="P98" s="40"/>
      <c r="Q98"/>
      <c r="R98"/>
    </row>
    <row r="99" spans="1:20">
      <c r="A99" s="5" t="s">
        <v>20</v>
      </c>
      <c r="B99" s="3">
        <v>12.0021108319999</v>
      </c>
      <c r="C99" s="3">
        <v>10.788374491000001</v>
      </c>
      <c r="D99" s="3">
        <v>11.691315504</v>
      </c>
      <c r="E99" s="3">
        <v>11.524864291999901</v>
      </c>
      <c r="F99" s="3">
        <v>10.3978932569999</v>
      </c>
      <c r="G99" s="3">
        <v>8.2168091260000296</v>
      </c>
      <c r="H99" s="3">
        <v>9.2788676459999699</v>
      </c>
      <c r="I99" s="3"/>
      <c r="J99" s="3"/>
      <c r="K99" s="3"/>
      <c r="L99" s="3"/>
      <c r="M99" s="3"/>
      <c r="N99" s="25">
        <f t="shared" si="35"/>
        <v>73.900235147999709</v>
      </c>
      <c r="O99" s="39"/>
      <c r="P99" s="40"/>
      <c r="Q99"/>
      <c r="R99"/>
    </row>
    <row r="100" spans="1:20">
      <c r="A100" s="5" t="s">
        <v>21</v>
      </c>
      <c r="B100" s="3">
        <v>105.96779187200001</v>
      </c>
      <c r="C100" s="3">
        <v>122.08635849700001</v>
      </c>
      <c r="D100" s="3">
        <v>166.69197550299899</v>
      </c>
      <c r="E100" s="3">
        <v>167.530191178</v>
      </c>
      <c r="F100" s="3">
        <v>317.71785743499902</v>
      </c>
      <c r="G100" s="3">
        <v>379.75547719599803</v>
      </c>
      <c r="H100" s="3">
        <v>186.902166378999</v>
      </c>
      <c r="I100" s="3"/>
      <c r="J100" s="3"/>
      <c r="K100" s="3"/>
      <c r="L100" s="3"/>
      <c r="M100" s="3"/>
      <c r="N100" s="25">
        <f t="shared" si="35"/>
        <v>1446.6518180599951</v>
      </c>
      <c r="O100" s="39"/>
      <c r="P100" s="40"/>
      <c r="Q100"/>
      <c r="R100"/>
    </row>
    <row r="101" spans="1:20">
      <c r="A101" s="5" t="s">
        <v>22</v>
      </c>
      <c r="B101" s="3">
        <v>21.995329398000202</v>
      </c>
      <c r="C101" s="3">
        <v>22.588349563000001</v>
      </c>
      <c r="D101" s="3">
        <v>20.628317553999999</v>
      </c>
      <c r="E101" s="3">
        <v>22.9780759490001</v>
      </c>
      <c r="F101" s="3">
        <v>19.433160955999998</v>
      </c>
      <c r="G101" s="3">
        <v>19.265061793999902</v>
      </c>
      <c r="H101" s="3">
        <v>16.5816334279999</v>
      </c>
      <c r="I101" s="3"/>
      <c r="J101" s="3"/>
      <c r="K101" s="3"/>
      <c r="L101" s="3"/>
      <c r="M101" s="3"/>
      <c r="N101" s="25">
        <f t="shared" si="35"/>
        <v>143.4699286420001</v>
      </c>
      <c r="O101" s="39"/>
      <c r="P101" s="40"/>
      <c r="Q101"/>
      <c r="R101"/>
    </row>
    <row r="102" spans="1:20">
      <c r="A102" s="44" t="s">
        <v>24</v>
      </c>
      <c r="B102" s="47">
        <f t="shared" ref="B102:C102" si="36">SUM(B97:B101)</f>
        <v>321.13701831200012</v>
      </c>
      <c r="C102" s="47">
        <f t="shared" si="36"/>
        <v>348.607834131</v>
      </c>
      <c r="D102" s="47">
        <f t="shared" ref="D102:E102" si="37">SUM(D97:D101)</f>
        <v>466.70074969099892</v>
      </c>
      <c r="E102" s="47">
        <f t="shared" si="37"/>
        <v>427.82501834899995</v>
      </c>
      <c r="F102" s="47">
        <f t="shared" ref="F102:G102" si="38">SUM(F97:F101)</f>
        <v>553.02527137799882</v>
      </c>
      <c r="G102" s="47">
        <f t="shared" si="38"/>
        <v>617.9249096459979</v>
      </c>
      <c r="H102" s="47">
        <f t="shared" ref="H102:I102" si="39">SUM(H97:H101)</f>
        <v>490.64131483299889</v>
      </c>
      <c r="I102" s="47">
        <f t="shared" si="39"/>
        <v>0</v>
      </c>
      <c r="J102" s="47">
        <f t="shared" ref="J102:K102" si="40">SUM(J97:J101)</f>
        <v>0</v>
      </c>
      <c r="K102" s="47">
        <f t="shared" si="40"/>
        <v>0</v>
      </c>
      <c r="L102" s="47">
        <f t="shared" ref="L102:M102" si="41">SUM(L97:L101)</f>
        <v>0</v>
      </c>
      <c r="M102" s="47">
        <f t="shared" si="41"/>
        <v>0</v>
      </c>
      <c r="N102" s="47">
        <f t="shared" si="35"/>
        <v>3225.8621163399948</v>
      </c>
      <c r="O102" s="39"/>
      <c r="P102" s="40"/>
      <c r="Q102"/>
      <c r="R102"/>
    </row>
    <row r="103" spans="1:20">
      <c r="B103" s="12"/>
      <c r="C103" s="12"/>
      <c r="D103" s="12"/>
      <c r="E103" s="12"/>
      <c r="F103" s="12"/>
      <c r="S103" s="1"/>
      <c r="T103" s="1"/>
    </row>
    <row r="104" spans="1:20">
      <c r="S104" s="1"/>
      <c r="T104" s="1"/>
    </row>
    <row r="105" spans="1:20" s="7" customFormat="1" ht="14.4" customHeight="1">
      <c r="A105" s="27" t="s">
        <v>100</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28.770702518</v>
      </c>
      <c r="C108" s="3">
        <v>29.936201441000001</v>
      </c>
      <c r="D108" s="3">
        <v>42.739869735000099</v>
      </c>
      <c r="E108" s="3">
        <v>30.473543410000001</v>
      </c>
      <c r="F108" s="3">
        <v>30.237224641000001</v>
      </c>
      <c r="G108" s="3">
        <v>33.490510016999998</v>
      </c>
      <c r="H108" s="3">
        <v>43.308626983000003</v>
      </c>
      <c r="I108" s="3"/>
      <c r="J108" s="3"/>
      <c r="K108" s="3"/>
      <c r="L108" s="3"/>
      <c r="M108" s="3"/>
      <c r="N108" s="25">
        <f t="shared" ref="N108:N117" si="42">SUM(B108:M108)</f>
        <v>238.95667874500012</v>
      </c>
      <c r="O108" s="39"/>
      <c r="P108" s="40"/>
      <c r="Q108"/>
      <c r="R108"/>
    </row>
    <row r="109" spans="1:20">
      <c r="A109" s="2" t="s">
        <v>10</v>
      </c>
      <c r="B109" s="3">
        <v>60.171925236</v>
      </c>
      <c r="C109" s="3">
        <v>69.057429233999898</v>
      </c>
      <c r="D109" s="3">
        <v>58.838887716999999</v>
      </c>
      <c r="E109" s="3">
        <v>116.258403466</v>
      </c>
      <c r="F109" s="3">
        <v>49.6223274130001</v>
      </c>
      <c r="G109" s="3">
        <v>45.014275116</v>
      </c>
      <c r="H109" s="3">
        <v>127.115435676</v>
      </c>
      <c r="I109" s="3"/>
      <c r="J109" s="3"/>
      <c r="K109" s="3"/>
      <c r="L109" s="3"/>
      <c r="M109" s="3"/>
      <c r="N109" s="25">
        <f t="shared" si="42"/>
        <v>526.07868385799998</v>
      </c>
      <c r="O109" s="39"/>
      <c r="P109" s="40"/>
      <c r="Q109"/>
      <c r="R109"/>
    </row>
    <row r="110" spans="1:20">
      <c r="A110" s="2" t="s">
        <v>11</v>
      </c>
      <c r="B110" s="3">
        <v>327.881696503</v>
      </c>
      <c r="C110" s="3">
        <v>290.56328748299899</v>
      </c>
      <c r="D110" s="3">
        <v>327.97488085800001</v>
      </c>
      <c r="E110" s="3">
        <v>328.53820711300199</v>
      </c>
      <c r="F110" s="3">
        <v>261.21414513299902</v>
      </c>
      <c r="G110" s="3">
        <v>300.710742203</v>
      </c>
      <c r="H110" s="3">
        <v>234.03369132600099</v>
      </c>
      <c r="I110" s="3"/>
      <c r="J110" s="3"/>
      <c r="K110" s="3"/>
      <c r="L110" s="3"/>
      <c r="M110" s="3"/>
      <c r="N110" s="25">
        <f t="shared" si="42"/>
        <v>2070.9166506190013</v>
      </c>
      <c r="O110" s="39"/>
      <c r="P110" s="40"/>
      <c r="Q110"/>
      <c r="R110"/>
    </row>
    <row r="111" spans="1:20">
      <c r="A111" s="2" t="s">
        <v>12</v>
      </c>
      <c r="B111" s="3">
        <v>163.422569909</v>
      </c>
      <c r="C111" s="3">
        <v>130.027434231</v>
      </c>
      <c r="D111" s="3">
        <v>138.685658698</v>
      </c>
      <c r="E111" s="3">
        <v>147.978228871</v>
      </c>
      <c r="F111" s="3">
        <v>142.65549122199999</v>
      </c>
      <c r="G111" s="3">
        <v>181.99454592199999</v>
      </c>
      <c r="H111" s="3">
        <v>184.60736963799999</v>
      </c>
      <c r="I111" s="3"/>
      <c r="J111" s="3"/>
      <c r="K111" s="3"/>
      <c r="L111" s="3"/>
      <c r="M111" s="3"/>
      <c r="N111" s="25">
        <f t="shared" si="42"/>
        <v>1089.3712984909998</v>
      </c>
      <c r="O111" s="39"/>
      <c r="P111" s="40"/>
      <c r="Q111"/>
      <c r="R111"/>
    </row>
    <row r="112" spans="1:20">
      <c r="A112" s="2" t="s">
        <v>13</v>
      </c>
      <c r="B112" s="3">
        <v>264.450319084</v>
      </c>
      <c r="C112" s="3">
        <v>24.687083210000001</v>
      </c>
      <c r="D112" s="3">
        <v>24.757703321000001</v>
      </c>
      <c r="E112" s="3">
        <v>22.457751425000001</v>
      </c>
      <c r="F112" s="3">
        <v>36.971902964000101</v>
      </c>
      <c r="G112" s="3">
        <v>15.44715981</v>
      </c>
      <c r="H112" s="3">
        <v>22.996957373000001</v>
      </c>
      <c r="I112" s="3"/>
      <c r="J112" s="3"/>
      <c r="K112" s="3"/>
      <c r="L112" s="3"/>
      <c r="M112" s="3"/>
      <c r="N112" s="25">
        <f t="shared" si="42"/>
        <v>411.76887718700016</v>
      </c>
      <c r="O112" s="39"/>
      <c r="P112" s="40"/>
      <c r="Q112"/>
      <c r="R112"/>
    </row>
    <row r="113" spans="1:20">
      <c r="A113" s="2" t="s">
        <v>14</v>
      </c>
      <c r="B113" s="3">
        <v>136.04760023700001</v>
      </c>
      <c r="C113" s="3">
        <v>208.758957248</v>
      </c>
      <c r="D113" s="3">
        <v>269.14322975800002</v>
      </c>
      <c r="E113" s="3">
        <v>223.231709903</v>
      </c>
      <c r="F113" s="3">
        <v>214.40784650099999</v>
      </c>
      <c r="G113" s="3">
        <v>304.76623906200001</v>
      </c>
      <c r="H113" s="3">
        <v>239.64270955200001</v>
      </c>
      <c r="I113" s="3"/>
      <c r="J113" s="3"/>
      <c r="K113" s="3"/>
      <c r="L113" s="3"/>
      <c r="M113" s="3"/>
      <c r="N113" s="25">
        <f t="shared" si="42"/>
        <v>1595.9982922610002</v>
      </c>
      <c r="O113" s="39"/>
      <c r="P113" s="40"/>
      <c r="Q113"/>
      <c r="R113"/>
    </row>
    <row r="114" spans="1:20">
      <c r="A114" s="2" t="s">
        <v>15</v>
      </c>
      <c r="B114" s="3">
        <v>102.01312897699999</v>
      </c>
      <c r="C114" s="3">
        <v>78.656399237000102</v>
      </c>
      <c r="D114" s="3">
        <v>88.141230575999998</v>
      </c>
      <c r="E114" s="3">
        <v>104.511345322</v>
      </c>
      <c r="F114" s="3">
        <v>99.289120843000006</v>
      </c>
      <c r="G114" s="3">
        <v>91.5493300360002</v>
      </c>
      <c r="H114" s="3">
        <v>120.982695568</v>
      </c>
      <c r="I114" s="3"/>
      <c r="J114" s="3"/>
      <c r="K114" s="3"/>
      <c r="L114" s="3"/>
      <c r="M114" s="3"/>
      <c r="N114" s="25">
        <f t="shared" si="42"/>
        <v>685.14325055900031</v>
      </c>
      <c r="O114" s="39"/>
      <c r="P114" s="40"/>
      <c r="Q114"/>
      <c r="R114"/>
    </row>
    <row r="115" spans="1:20">
      <c r="A115" s="2" t="s">
        <v>16</v>
      </c>
      <c r="B115" s="3">
        <v>189.16197520600099</v>
      </c>
      <c r="C115" s="3">
        <v>206.72848711799901</v>
      </c>
      <c r="D115" s="3">
        <v>192.77689110600201</v>
      </c>
      <c r="E115" s="3">
        <v>262.52930057399999</v>
      </c>
      <c r="F115" s="3">
        <v>256.316624288002</v>
      </c>
      <c r="G115" s="3">
        <v>202.75741096700099</v>
      </c>
      <c r="H115" s="3">
        <v>192.14506625999999</v>
      </c>
      <c r="I115" s="3"/>
      <c r="J115" s="3"/>
      <c r="K115" s="3"/>
      <c r="L115" s="3"/>
      <c r="M115" s="3"/>
      <c r="N115" s="25">
        <f t="shared" si="42"/>
        <v>1502.4157555190052</v>
      </c>
      <c r="O115" s="39"/>
      <c r="P115" s="40"/>
      <c r="Q115"/>
      <c r="R115"/>
    </row>
    <row r="116" spans="1:20">
      <c r="A116" s="2" t="s">
        <v>6</v>
      </c>
      <c r="B116" s="3">
        <v>45.174146358999998</v>
      </c>
      <c r="C116" s="3">
        <v>107.762001771</v>
      </c>
      <c r="D116" s="3">
        <v>116.534940844</v>
      </c>
      <c r="E116" s="3">
        <v>72.2539266550001</v>
      </c>
      <c r="F116" s="3">
        <v>54.198864266999998</v>
      </c>
      <c r="G116" s="3">
        <v>78.034775268999994</v>
      </c>
      <c r="H116" s="3">
        <v>125.343654367</v>
      </c>
      <c r="I116" s="3"/>
      <c r="J116" s="3"/>
      <c r="K116" s="3"/>
      <c r="L116" s="3"/>
      <c r="M116" s="3"/>
      <c r="N116" s="25">
        <f t="shared" si="42"/>
        <v>599.30230953200009</v>
      </c>
      <c r="O116" s="39"/>
      <c r="P116" s="40"/>
      <c r="Q116"/>
      <c r="R116"/>
    </row>
    <row r="117" spans="1:20">
      <c r="A117" s="44" t="s">
        <v>24</v>
      </c>
      <c r="B117" s="47">
        <f t="shared" ref="B117:C117" si="43">SUM(B108:B116)</f>
        <v>1317.0940640290009</v>
      </c>
      <c r="C117" s="47">
        <f t="shared" si="43"/>
        <v>1146.177280972998</v>
      </c>
      <c r="D117" s="47">
        <f t="shared" ref="D117:E117" si="44">SUM(D108:D116)</f>
        <v>1259.5932926130022</v>
      </c>
      <c r="E117" s="47">
        <f t="shared" si="44"/>
        <v>1308.232416739002</v>
      </c>
      <c r="F117" s="47">
        <f t="shared" ref="F117:G117" si="45">SUM(F108:F116)</f>
        <v>1144.9135472720013</v>
      </c>
      <c r="G117" s="47">
        <f t="shared" si="45"/>
        <v>1253.7649884020011</v>
      </c>
      <c r="H117" s="47">
        <f t="shared" ref="H117:I117" si="46">SUM(H108:H116)</f>
        <v>1290.1762067430011</v>
      </c>
      <c r="I117" s="47">
        <f t="shared" si="46"/>
        <v>0</v>
      </c>
      <c r="J117" s="47">
        <f t="shared" ref="J117:K117" si="47">SUM(J108:J116)</f>
        <v>0</v>
      </c>
      <c r="K117" s="47">
        <f t="shared" si="47"/>
        <v>0</v>
      </c>
      <c r="L117" s="47">
        <f t="shared" ref="L117:M117" si="48">SUM(L108:L116)</f>
        <v>0</v>
      </c>
      <c r="M117" s="47">
        <f t="shared" si="48"/>
        <v>0</v>
      </c>
      <c r="N117" s="47">
        <f t="shared" si="42"/>
        <v>8719.9517967710071</v>
      </c>
      <c r="O117" s="39"/>
      <c r="P117" s="40"/>
      <c r="Q117"/>
      <c r="R117"/>
    </row>
    <row r="118" spans="1:20">
      <c r="S118" s="1"/>
      <c r="T118" s="1"/>
    </row>
    <row r="119" spans="1:20">
      <c r="S119" s="1"/>
      <c r="T119" s="1"/>
    </row>
    <row r="120" spans="1:20" s="7" customFormat="1" ht="14.4" customHeight="1">
      <c r="A120" s="27" t="s">
        <v>101</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8.3438779749999892</v>
      </c>
      <c r="C123" s="3">
        <v>5.0646982240000096</v>
      </c>
      <c r="D123" s="3">
        <v>8.6662204929999795</v>
      </c>
      <c r="E123" s="3">
        <v>2.0352308589999999</v>
      </c>
      <c r="F123" s="3">
        <v>5.3786210069999996</v>
      </c>
      <c r="G123" s="3">
        <v>21.424311645</v>
      </c>
      <c r="H123" s="3">
        <v>2.130275057</v>
      </c>
      <c r="I123" s="3"/>
      <c r="J123" s="3"/>
      <c r="K123" s="3"/>
      <c r="L123" s="3"/>
      <c r="M123" s="3"/>
      <c r="N123" s="25">
        <f t="shared" ref="N123:N132" si="49">SUM(B123:M123)</f>
        <v>53.043235259999975</v>
      </c>
      <c r="O123" s="39"/>
      <c r="P123" s="40"/>
      <c r="Q123"/>
      <c r="R123"/>
    </row>
    <row r="124" spans="1:20">
      <c r="A124" s="2" t="s">
        <v>10</v>
      </c>
      <c r="B124" s="3">
        <v>56.008429907999997</v>
      </c>
      <c r="C124" s="3">
        <v>18.122796688000001</v>
      </c>
      <c r="D124" s="3">
        <v>23.282335111999998</v>
      </c>
      <c r="E124" s="3">
        <v>61.598915038999898</v>
      </c>
      <c r="F124" s="3">
        <v>21.341180904000002</v>
      </c>
      <c r="G124" s="3">
        <v>9.7760288679999992</v>
      </c>
      <c r="H124" s="3">
        <v>31.913240089999999</v>
      </c>
      <c r="I124" s="3"/>
      <c r="J124" s="3"/>
      <c r="K124" s="3"/>
      <c r="L124" s="3"/>
      <c r="M124" s="3"/>
      <c r="N124" s="25">
        <f t="shared" si="49"/>
        <v>222.04292660899989</v>
      </c>
      <c r="O124" s="39"/>
      <c r="P124" s="40"/>
      <c r="Q124"/>
      <c r="R124"/>
    </row>
    <row r="125" spans="1:20">
      <c r="A125" s="2" t="s">
        <v>11</v>
      </c>
      <c r="B125" s="3">
        <v>39.120272911999997</v>
      </c>
      <c r="C125" s="3">
        <v>35.495855094000099</v>
      </c>
      <c r="D125" s="3">
        <v>40.451412140000201</v>
      </c>
      <c r="E125" s="3">
        <v>30.239720256000101</v>
      </c>
      <c r="F125" s="3">
        <v>28.474744126999902</v>
      </c>
      <c r="G125" s="3">
        <v>50.753222362000002</v>
      </c>
      <c r="H125" s="3">
        <v>32.530377480999903</v>
      </c>
      <c r="I125" s="3"/>
      <c r="J125" s="3"/>
      <c r="K125" s="3"/>
      <c r="L125" s="3"/>
      <c r="M125" s="3"/>
      <c r="N125" s="25">
        <f t="shared" si="49"/>
        <v>257.06560437200017</v>
      </c>
      <c r="O125" s="39"/>
      <c r="P125" s="40"/>
      <c r="Q125"/>
      <c r="R125"/>
    </row>
    <row r="126" spans="1:20">
      <c r="A126" s="2" t="s">
        <v>12</v>
      </c>
      <c r="B126" s="3">
        <v>93.214561397000296</v>
      </c>
      <c r="C126" s="3">
        <v>102.254947512</v>
      </c>
      <c r="D126" s="3">
        <v>103.50536661</v>
      </c>
      <c r="E126" s="3">
        <v>91.264981346000098</v>
      </c>
      <c r="F126" s="3">
        <v>131.81651796400001</v>
      </c>
      <c r="G126" s="3">
        <v>107.882695576</v>
      </c>
      <c r="H126" s="3">
        <v>97.874661149999994</v>
      </c>
      <c r="I126" s="3"/>
      <c r="J126" s="3"/>
      <c r="K126" s="3"/>
      <c r="L126" s="3"/>
      <c r="M126" s="3"/>
      <c r="N126" s="25">
        <f t="shared" si="49"/>
        <v>727.81373155500034</v>
      </c>
      <c r="O126" s="39"/>
      <c r="P126" s="40"/>
      <c r="Q126"/>
      <c r="R126"/>
    </row>
    <row r="127" spans="1:20">
      <c r="A127" s="2" t="s">
        <v>13</v>
      </c>
      <c r="B127" s="3">
        <v>1.677486378</v>
      </c>
      <c r="C127" s="3">
        <v>0.95473699499999898</v>
      </c>
      <c r="D127" s="3">
        <v>0.97551032999999898</v>
      </c>
      <c r="E127" s="3">
        <v>1.4167678429999999</v>
      </c>
      <c r="F127" s="3">
        <v>1.8443388439999899</v>
      </c>
      <c r="G127" s="3">
        <v>0.80364578499999895</v>
      </c>
      <c r="H127" s="3">
        <v>1.1429519699999999</v>
      </c>
      <c r="I127" s="3"/>
      <c r="J127" s="3"/>
      <c r="K127" s="3"/>
      <c r="L127" s="3"/>
      <c r="M127" s="3"/>
      <c r="N127" s="25">
        <f t="shared" si="49"/>
        <v>8.8154381449999875</v>
      </c>
      <c r="O127" s="39"/>
      <c r="P127" s="40"/>
      <c r="Q127"/>
      <c r="R127"/>
    </row>
    <row r="128" spans="1:20">
      <c r="A128" s="2" t="s">
        <v>14</v>
      </c>
      <c r="B128" s="3">
        <v>84.701253735000094</v>
      </c>
      <c r="C128" s="3">
        <v>113.17753432000001</v>
      </c>
      <c r="D128" s="3">
        <v>161.40814395300001</v>
      </c>
      <c r="E128" s="3">
        <v>135.96997976500001</v>
      </c>
      <c r="F128" s="3">
        <v>265.562835737</v>
      </c>
      <c r="G128" s="3">
        <v>383.14523737000002</v>
      </c>
      <c r="H128" s="3">
        <v>190.09359479</v>
      </c>
      <c r="I128" s="3"/>
      <c r="J128" s="3"/>
      <c r="K128" s="3"/>
      <c r="L128" s="3"/>
      <c r="M128" s="3"/>
      <c r="N128" s="25">
        <f t="shared" si="49"/>
        <v>1334.05857967</v>
      </c>
      <c r="O128" s="39"/>
      <c r="P128" s="40"/>
      <c r="Q128"/>
      <c r="R128"/>
    </row>
    <row r="129" spans="1:18">
      <c r="A129" s="2" t="s">
        <v>15</v>
      </c>
      <c r="B129" s="3">
        <v>5.6958962919999898</v>
      </c>
      <c r="C129" s="3">
        <v>12.076942219999999</v>
      </c>
      <c r="D129" s="3">
        <v>68.347735061999998</v>
      </c>
      <c r="E129" s="3">
        <v>64.593627360000198</v>
      </c>
      <c r="F129" s="3">
        <v>64.532694019999994</v>
      </c>
      <c r="G129" s="3">
        <v>10.112929124000001</v>
      </c>
      <c r="H129" s="3">
        <v>64.889906569999994</v>
      </c>
      <c r="I129" s="3"/>
      <c r="J129" s="3"/>
      <c r="K129" s="3"/>
      <c r="L129" s="3"/>
      <c r="M129" s="3"/>
      <c r="N129" s="25">
        <f t="shared" si="49"/>
        <v>290.2497306480002</v>
      </c>
      <c r="O129" s="39"/>
      <c r="P129" s="40"/>
      <c r="Q129"/>
      <c r="R129"/>
    </row>
    <row r="130" spans="1:18">
      <c r="A130" s="2" t="s">
        <v>16</v>
      </c>
      <c r="B130" s="3">
        <v>12.873854265999899</v>
      </c>
      <c r="C130" s="3">
        <v>10.543819215999999</v>
      </c>
      <c r="D130" s="3">
        <v>8.4944392309999905</v>
      </c>
      <c r="E130" s="3">
        <v>13.924219650999801</v>
      </c>
      <c r="F130" s="3">
        <v>13.8165446069998</v>
      </c>
      <c r="G130" s="3">
        <v>9.2338686339999896</v>
      </c>
      <c r="H130" s="3">
        <v>9.1730787769999598</v>
      </c>
      <c r="I130" s="3"/>
      <c r="J130" s="3"/>
      <c r="K130" s="3"/>
      <c r="L130" s="3"/>
      <c r="M130" s="3"/>
      <c r="N130" s="25">
        <f t="shared" si="49"/>
        <v>78.059824381999434</v>
      </c>
      <c r="O130" s="39"/>
      <c r="P130" s="40"/>
      <c r="Q130"/>
      <c r="R130"/>
    </row>
    <row r="131" spans="1:18">
      <c r="A131" s="2" t="s">
        <v>6</v>
      </c>
      <c r="B131" s="3">
        <v>19.501385449000001</v>
      </c>
      <c r="C131" s="3">
        <v>50.916503861999999</v>
      </c>
      <c r="D131" s="3">
        <v>51.56958676</v>
      </c>
      <c r="E131" s="3">
        <v>26.781576229999999</v>
      </c>
      <c r="F131" s="3">
        <v>20.257794168</v>
      </c>
      <c r="G131" s="3">
        <v>24.792970281999899</v>
      </c>
      <c r="H131" s="3">
        <v>60.8932289480001</v>
      </c>
      <c r="I131" s="3"/>
      <c r="J131" s="3"/>
      <c r="K131" s="3"/>
      <c r="L131" s="3"/>
      <c r="M131" s="3"/>
      <c r="N131" s="25">
        <f t="shared" si="49"/>
        <v>254.71304569900002</v>
      </c>
      <c r="O131" s="39"/>
      <c r="P131" s="40"/>
      <c r="Q131"/>
      <c r="R131"/>
    </row>
    <row r="132" spans="1:18">
      <c r="A132" s="44" t="s">
        <v>24</v>
      </c>
      <c r="B132" s="47">
        <f t="shared" ref="B132:C132" si="50">SUM(B123:B131)</f>
        <v>321.13701831200024</v>
      </c>
      <c r="C132" s="47">
        <f t="shared" si="50"/>
        <v>348.60783413100012</v>
      </c>
      <c r="D132" s="47">
        <f t="shared" ref="D132:E132" si="51">SUM(D123:D131)</f>
        <v>466.70074969100017</v>
      </c>
      <c r="E132" s="47">
        <f t="shared" si="51"/>
        <v>427.82501834900012</v>
      </c>
      <c r="F132" s="47">
        <f t="shared" ref="F132:G132" si="52">SUM(F123:F131)</f>
        <v>553.02527137799973</v>
      </c>
      <c r="G132" s="47">
        <f t="shared" si="52"/>
        <v>617.92490964599995</v>
      </c>
      <c r="H132" s="47">
        <f t="shared" ref="H132:I132" si="53">SUM(H123:H131)</f>
        <v>490.64131483299997</v>
      </c>
      <c r="I132" s="47">
        <f t="shared" si="53"/>
        <v>0</v>
      </c>
      <c r="J132" s="47">
        <f t="shared" ref="J132:K132" si="54">SUM(J123:J131)</f>
        <v>0</v>
      </c>
      <c r="K132" s="47">
        <f t="shared" si="54"/>
        <v>0</v>
      </c>
      <c r="L132" s="47">
        <f t="shared" ref="L132:M132" si="55">SUM(L123:L131)</f>
        <v>0</v>
      </c>
      <c r="M132" s="47">
        <f t="shared" si="55"/>
        <v>0</v>
      </c>
      <c r="N132" s="47">
        <f t="shared" si="49"/>
        <v>3225.8621163400003</v>
      </c>
      <c r="O132" s="39"/>
      <c r="P132" s="40"/>
      <c r="Q132"/>
      <c r="R132"/>
    </row>
    <row r="136" spans="1:18" ht="15.6">
      <c r="A136" s="71" t="s">
        <v>26</v>
      </c>
      <c r="B136" s="71"/>
      <c r="C136" s="71"/>
      <c r="D136" s="71"/>
      <c r="E136" s="71"/>
      <c r="F136" s="71"/>
      <c r="G136" s="71"/>
      <c r="H136" s="71"/>
      <c r="I136" s="71"/>
      <c r="J136" s="71"/>
      <c r="K136" s="71"/>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93</v>
      </c>
      <c r="B247" s="28"/>
      <c r="C247" s="28"/>
      <c r="D247" s="28"/>
      <c r="E247" s="28"/>
    </row>
    <row r="248" spans="1:18" ht="15.6">
      <c r="A248" s="29"/>
      <c r="B248" s="29"/>
      <c r="C248" s="29"/>
      <c r="D248" s="29"/>
      <c r="E248" s="29"/>
    </row>
    <row r="249" spans="1:18" ht="30" customHeight="1">
      <c r="A249" s="52"/>
      <c r="B249" s="64" t="s">
        <v>65</v>
      </c>
      <c r="C249" s="65"/>
      <c r="D249" s="64" t="s">
        <v>66</v>
      </c>
      <c r="E249" s="66"/>
    </row>
    <row r="250" spans="1:18">
      <c r="A250" s="53" t="s">
        <v>67</v>
      </c>
      <c r="B250" s="54" t="s">
        <v>85</v>
      </c>
      <c r="C250" s="55" t="s">
        <v>68</v>
      </c>
      <c r="D250" s="54" t="s">
        <v>85</v>
      </c>
      <c r="E250" s="56" t="s">
        <v>68</v>
      </c>
    </row>
    <row r="251" spans="1:18">
      <c r="A251" t="s">
        <v>69</v>
      </c>
      <c r="B251" s="57">
        <v>1.34535113252</v>
      </c>
      <c r="C251" s="58">
        <f t="shared" ref="C251:C271" si="76">B251/B$272</f>
        <v>4.7797666121832203E-3</v>
      </c>
      <c r="D251" s="30">
        <v>3.9253924750000002</v>
      </c>
      <c r="E251" s="31">
        <f t="shared" ref="E251:E271" si="77">D251/D$272</f>
        <v>3.6245127237388092E-3</v>
      </c>
    </row>
    <row r="252" spans="1:18">
      <c r="A252" t="s">
        <v>70</v>
      </c>
      <c r="B252" s="57">
        <v>2.0123180460000001E-2</v>
      </c>
      <c r="C252" s="58">
        <f t="shared" si="76"/>
        <v>7.1493682034876426E-5</v>
      </c>
      <c r="D252" s="30">
        <v>8.9979321000000001E-2</v>
      </c>
      <c r="E252" s="31">
        <f t="shared" si="77"/>
        <v>8.3082442307346255E-5</v>
      </c>
    </row>
    <row r="253" spans="1:18">
      <c r="A253" t="s">
        <v>71</v>
      </c>
      <c r="B253" s="57"/>
      <c r="C253" s="58">
        <f t="shared" si="76"/>
        <v>0</v>
      </c>
      <c r="D253" s="30"/>
      <c r="E253" s="31">
        <f t="shared" si="77"/>
        <v>0</v>
      </c>
    </row>
    <row r="254" spans="1:18">
      <c r="A254" t="s">
        <v>72</v>
      </c>
      <c r="B254" s="57">
        <v>123.316186871635</v>
      </c>
      <c r="C254" s="58">
        <f t="shared" si="76"/>
        <v>0.43811803365172802</v>
      </c>
      <c r="D254" s="30">
        <v>482.66675432999898</v>
      </c>
      <c r="E254" s="31">
        <f t="shared" si="77"/>
        <v>0.44567054212707613</v>
      </c>
    </row>
    <row r="255" spans="1:18">
      <c r="A255" t="s">
        <v>84</v>
      </c>
      <c r="B255" s="57">
        <v>7.2215096940000001E-2</v>
      </c>
      <c r="C255" s="58">
        <f t="shared" si="76"/>
        <v>2.5656596326851893E-4</v>
      </c>
      <c r="D255" s="30">
        <v>0.20264217800000001</v>
      </c>
      <c r="E255" s="31">
        <f t="shared" si="77"/>
        <v>1.8710973672184068E-4</v>
      </c>
    </row>
    <row r="256" spans="1:18">
      <c r="A256" t="s">
        <v>73</v>
      </c>
      <c r="B256" s="57"/>
      <c r="C256" s="58">
        <f t="shared" si="76"/>
        <v>0</v>
      </c>
      <c r="D256" s="30"/>
      <c r="E256" s="31">
        <f t="shared" si="77"/>
        <v>0</v>
      </c>
    </row>
    <row r="257" spans="1:6">
      <c r="A257" t="s">
        <v>74</v>
      </c>
      <c r="B257" s="57">
        <v>0</v>
      </c>
      <c r="C257" s="58">
        <f t="shared" si="76"/>
        <v>0</v>
      </c>
      <c r="D257" s="30">
        <v>3.3851099000000003E-2</v>
      </c>
      <c r="E257" s="31">
        <f t="shared" si="77"/>
        <v>3.1256425903767007E-5</v>
      </c>
      <c r="F257" s="33"/>
    </row>
    <row r="258" spans="1:6">
      <c r="A258" t="s">
        <v>75</v>
      </c>
      <c r="B258" s="57">
        <v>83.851030835380001</v>
      </c>
      <c r="C258" s="58">
        <f t="shared" si="76"/>
        <v>0.29790613609799516</v>
      </c>
      <c r="D258" s="30">
        <v>314.240028048</v>
      </c>
      <c r="E258" s="31">
        <f t="shared" si="77"/>
        <v>0.29015365653800418</v>
      </c>
    </row>
    <row r="259" spans="1:6">
      <c r="A259" t="s">
        <v>76</v>
      </c>
      <c r="B259" s="57">
        <v>2.1010574103400002</v>
      </c>
      <c r="C259" s="58">
        <f t="shared" si="76"/>
        <v>7.4646416221558279E-3</v>
      </c>
      <c r="D259" s="30">
        <v>4.8812934659999998</v>
      </c>
      <c r="E259" s="31">
        <f t="shared" si="77"/>
        <v>4.507144289010263E-3</v>
      </c>
    </row>
    <row r="260" spans="1:6">
      <c r="A260" t="s">
        <v>77</v>
      </c>
      <c r="B260" s="57">
        <v>11.723250845160001</v>
      </c>
      <c r="C260" s="58">
        <f t="shared" si="76"/>
        <v>4.1650392690409009E-2</v>
      </c>
      <c r="D260" s="30">
        <v>58.259128406999999</v>
      </c>
      <c r="E260" s="31">
        <f t="shared" si="77"/>
        <v>5.379358969324579E-2</v>
      </c>
    </row>
    <row r="261" spans="1:6">
      <c r="A261" t="s">
        <v>78</v>
      </c>
      <c r="B261" s="57">
        <v>0.76691794954000003</v>
      </c>
      <c r="C261" s="58">
        <f t="shared" si="76"/>
        <v>2.7247078631650935E-3</v>
      </c>
      <c r="D261" s="30">
        <v>3.3072393149999999</v>
      </c>
      <c r="E261" s="31">
        <f t="shared" si="77"/>
        <v>3.0537407543348191E-3</v>
      </c>
    </row>
    <row r="262" spans="1:6">
      <c r="A262" t="s">
        <v>79</v>
      </c>
      <c r="B262" s="57">
        <v>3.5229309403500002</v>
      </c>
      <c r="C262" s="58">
        <f t="shared" si="76"/>
        <v>1.251627718495405E-2</v>
      </c>
      <c r="D262" s="30">
        <v>8.3634611040000006</v>
      </c>
      <c r="E262" s="31">
        <f t="shared" si="77"/>
        <v>7.7224051808838876E-3</v>
      </c>
    </row>
    <row r="263" spans="1:6">
      <c r="A263" t="s">
        <v>80</v>
      </c>
      <c r="B263" s="57">
        <v>3.3069613955600001</v>
      </c>
      <c r="C263" s="58">
        <f t="shared" si="76"/>
        <v>1.1748980087205254E-2</v>
      </c>
      <c r="D263" s="30">
        <v>8.2425603519999999</v>
      </c>
      <c r="E263" s="31">
        <f t="shared" si="77"/>
        <v>7.6107714228012407E-3</v>
      </c>
    </row>
    <row r="264" spans="1:6">
      <c r="A264" t="s">
        <v>87</v>
      </c>
      <c r="B264" s="57">
        <v>0.71592215483499999</v>
      </c>
      <c r="C264" s="58">
        <f t="shared" si="76"/>
        <v>2.5435298859063683E-3</v>
      </c>
      <c r="D264" s="30">
        <v>3.378576045</v>
      </c>
      <c r="E264" s="31">
        <f t="shared" si="77"/>
        <v>3.1196095527292827E-3</v>
      </c>
    </row>
    <row r="265" spans="1:6">
      <c r="A265" t="s">
        <v>88</v>
      </c>
      <c r="B265" s="57">
        <v>32.806429451020001</v>
      </c>
      <c r="C265" s="58">
        <f t="shared" si="76"/>
        <v>0.11655475835606702</v>
      </c>
      <c r="D265" s="30">
        <v>98.284283900000005</v>
      </c>
      <c r="E265" s="31">
        <f t="shared" si="77"/>
        <v>9.0750833147991747E-2</v>
      </c>
    </row>
    <row r="266" spans="1:6">
      <c r="A266" t="s">
        <v>89</v>
      </c>
      <c r="B266" s="57">
        <v>6.4596692639200004</v>
      </c>
      <c r="C266" s="58">
        <f t="shared" si="76"/>
        <v>2.2949927886556396E-2</v>
      </c>
      <c r="D266" s="30">
        <v>39.849126415999997</v>
      </c>
      <c r="E266" s="31">
        <f t="shared" si="77"/>
        <v>3.6794706935557642E-2</v>
      </c>
    </row>
    <row r="267" spans="1:6">
      <c r="A267" t="s">
        <v>90</v>
      </c>
      <c r="B267" s="57">
        <v>7.8334162720000003E-2</v>
      </c>
      <c r="C267" s="58">
        <f t="shared" si="76"/>
        <v>2.7830579431040647E-4</v>
      </c>
      <c r="D267" s="30">
        <v>0.17803218800000001</v>
      </c>
      <c r="E267" s="31">
        <f t="shared" si="77"/>
        <v>1.6438609253742448E-4</v>
      </c>
    </row>
    <row r="268" spans="1:6">
      <c r="A268" t="s">
        <v>81</v>
      </c>
      <c r="B268" s="57">
        <v>3.4013709204999998</v>
      </c>
      <c r="C268" s="58">
        <f t="shared" si="76"/>
        <v>1.2084398465554581E-2</v>
      </c>
      <c r="D268" s="30">
        <v>10.822559928</v>
      </c>
      <c r="E268" s="31">
        <f t="shared" si="77"/>
        <v>9.9930150710501302E-3</v>
      </c>
    </row>
    <row r="269" spans="1:6">
      <c r="A269" t="s">
        <v>91</v>
      </c>
      <c r="B269" s="57">
        <v>7.8053013400000001E-3</v>
      </c>
      <c r="C269" s="58">
        <f t="shared" si="76"/>
        <v>2.773069263566873E-5</v>
      </c>
      <c r="D269" s="30">
        <v>0.119085155</v>
      </c>
      <c r="E269" s="31">
        <f t="shared" si="77"/>
        <v>1.0995732586100406E-4</v>
      </c>
    </row>
    <row r="270" spans="1:6">
      <c r="A270" t="s">
        <v>92</v>
      </c>
      <c r="B270" s="57">
        <v>6.2852561857299998</v>
      </c>
      <c r="C270" s="58">
        <f t="shared" si="76"/>
        <v>2.2330272699364384E-2</v>
      </c>
      <c r="D270" s="30">
        <v>31.075244683000001</v>
      </c>
      <c r="E270" s="31">
        <f t="shared" si="77"/>
        <v>2.8693339701485587E-2</v>
      </c>
    </row>
    <row r="271" spans="1:6">
      <c r="A271" t="s">
        <v>82</v>
      </c>
      <c r="B271" s="57">
        <v>1.6871416534000001</v>
      </c>
      <c r="C271" s="58">
        <f t="shared" si="76"/>
        <v>5.994080764506313E-3</v>
      </c>
      <c r="D271" s="30">
        <v>15.093230905</v>
      </c>
      <c r="E271" s="31">
        <f t="shared" si="77"/>
        <v>1.393634083875914E-2</v>
      </c>
    </row>
    <row r="272" spans="1:6">
      <c r="A272" s="59" t="s">
        <v>83</v>
      </c>
      <c r="B272" s="60">
        <f>SUM(B251:B271)</f>
        <v>281.46795475134996</v>
      </c>
      <c r="C272" s="61">
        <f>SUM(C251:C271)</f>
        <v>1.0000000000000002</v>
      </c>
      <c r="D272" s="62">
        <f>SUM(D251:D271)</f>
        <v>1083.012469314999</v>
      </c>
      <c r="E272" s="63">
        <f>SUM(E251:E271)</f>
        <v>0.99999999999999989</v>
      </c>
    </row>
    <row r="274" spans="2:2">
      <c r="B274" s="33"/>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2021-08-05T06:40:00Z</cp:lastPrinted>
  <dcterms:created xsi:type="dcterms:W3CDTF">2014-01-20T05:23:27Z</dcterms:created>
  <dcterms:modified xsi:type="dcterms:W3CDTF">2021-08-05T06:51:52Z</dcterms:modified>
</cp:coreProperties>
</file>